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735" tabRatio="583" firstSheet="6" activeTab="7"/>
  </bookViews>
  <sheets>
    <sheet name="HBF Proposed Dwelling Total" sheetId="1" r:id="rId1"/>
    <sheet name="Dev of HBF Dwel Led Run" sheetId="2" r:id="rId2"/>
    <sheet name="Dev of HBF Pop Proj 2003" sheetId="3" r:id="rId3"/>
    <sheet name="Dev of HBF Pop Proj 2004" sheetId="4" r:id="rId4"/>
    <sheet name="Dwellings Ex Concealed HH" sheetId="5" r:id="rId5"/>
    <sheet name="Dwellings Inc Concealed HH" sheetId="6" r:id="rId6"/>
    <sheet name="Total Dwellings HMAs" sheetId="7" r:id="rId7"/>
    <sheet name="Manual Additon Concealed HH" sheetId="8" r:id="rId8"/>
  </sheets>
  <definedNames>
    <definedName name="_xlnm.Print_Area" localSheetId="7">'Manual Additon Concealed HH'!$A$1:$S$47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<sst xmlns="http://schemas.openxmlformats.org/spreadsheetml/2006/main" count="177" uniqueCount="32">
  <si>
    <t>Dwelling led (dwelling control supplied by HBF based on ONS 2003 HH Projections)</t>
  </si>
  <si>
    <t>Population Projection Led (2003 based)</t>
  </si>
  <si>
    <t>Population Projection Led (2004 based)</t>
  </si>
  <si>
    <t>EM RSS Dwellings Policy 14 (2001-2026)</t>
  </si>
  <si>
    <t>EM RSS Dwellings Policy 14 (Per Annum)</t>
  </si>
  <si>
    <t>Total</t>
  </si>
  <si>
    <t>Total Concealed</t>
  </si>
  <si>
    <t>50% Reduction (Dividing Concealed HH by 2)</t>
  </si>
  <si>
    <t xml:space="preserve"> Concealed HH</t>
  </si>
  <si>
    <t>Total Dwellings</t>
  </si>
  <si>
    <t>2001-2026</t>
  </si>
  <si>
    <t>Total Dwellings + Concealed</t>
  </si>
  <si>
    <t>2001-2021</t>
  </si>
  <si>
    <t>Central Lincolnshire</t>
  </si>
  <si>
    <t>Coastal Lincolnshire</t>
  </si>
  <si>
    <t>Peteborough Partial</t>
  </si>
  <si>
    <t>Northern (Sheffield/ Rotherham)</t>
  </si>
  <si>
    <t>Newark/ Ashfield/ Mansfield</t>
  </si>
  <si>
    <t>Peak Dales &amp; Park</t>
  </si>
  <si>
    <t>Deby</t>
  </si>
  <si>
    <t>Leicester &amp; Leicestershire</t>
  </si>
  <si>
    <t xml:space="preserve">Nottingham Core </t>
  </si>
  <si>
    <t>Corby/ Kettering/ Wellingborough</t>
  </si>
  <si>
    <t>Northampton</t>
  </si>
  <si>
    <t>Dwellings excluding Concealed HH 2001-2026</t>
  </si>
  <si>
    <t>Dwellings including Concealed HH 2001-2026</t>
  </si>
  <si>
    <t>Dwellings including Concealed HH and extrapolated MKSM Growth 2001-2026</t>
  </si>
  <si>
    <t>Peterborough Partial</t>
  </si>
  <si>
    <t>Derby</t>
  </si>
  <si>
    <t xml:space="preserve">Newark/ Ashfiel/ Mansfield </t>
  </si>
  <si>
    <t xml:space="preserve">Peak Dales &amp; Park </t>
  </si>
  <si>
    <t>Nottingham 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</si>
</sst>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1" fontId="0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0" fillId="0" borderId="17" xfId="0" applyFont="1" applyBorder="1" applyAlignment="1">
      <alignment/>
    </xf>
    <xf numFmtId="1" fontId="0" fillId="0" borderId="26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6" sqref="A16"/>
    </sheetView>
  </sheetViews>
  <sheetFormatPr defaultColWidth="9.140625" defaultRowHeight="12.75"/>
  <cols>
    <col min="1" max="1" width="32.421875" style="0" customWidth="1"/>
    <col min="2" max="2" width="14.7109375" style="0" customWidth="1"/>
    <col min="3" max="4" width="13.421875" style="0" customWidth="1"/>
    <col min="5" max="5" width="13.28125" style="0" customWidth="1"/>
  </cols>
  <sheetData>
    <row r="1" spans="1:6" ht="89.25">
      <c r="A1" s="12"/>
      <c r="B1" s="13" t="s">
        <v>0</v>
      </c>
      <c r="C1" s="13" t="s">
        <v>1</v>
      </c>
      <c r="D1" s="14" t="s">
        <v>2</v>
      </c>
      <c r="E1" s="13" t="s">
        <v>3</v>
      </c>
      <c r="F1" s="1"/>
    </row>
    <row r="2" spans="1:5" ht="12.75">
      <c r="A2" s="16" t="s">
        <v>13</v>
      </c>
      <c r="B2" s="41">
        <v>47785</v>
      </c>
      <c r="C2" s="41">
        <v>48012</v>
      </c>
      <c r="D2" s="42">
        <v>48881</v>
      </c>
      <c r="E2" s="43">
        <v>45750</v>
      </c>
    </row>
    <row r="3" spans="1:5" ht="12.75">
      <c r="A3" s="16"/>
      <c r="B3" s="41"/>
      <c r="C3" s="41"/>
      <c r="D3" s="42"/>
      <c r="E3" s="43"/>
    </row>
    <row r="4" spans="1:5" ht="12.75">
      <c r="A4" s="16" t="s">
        <v>14</v>
      </c>
      <c r="B4" s="41">
        <v>38506</v>
      </c>
      <c r="C4" s="41">
        <v>39622.5</v>
      </c>
      <c r="D4" s="42">
        <v>40128</v>
      </c>
      <c r="E4" s="43">
        <v>23500</v>
      </c>
    </row>
    <row r="5" spans="1:5" ht="12.75">
      <c r="A5" s="16"/>
      <c r="B5" s="41"/>
      <c r="C5" s="41"/>
      <c r="D5" s="42"/>
      <c r="E5" s="43"/>
    </row>
    <row r="6" spans="1:5" ht="12.75">
      <c r="A6" s="16" t="s">
        <v>27</v>
      </c>
      <c r="B6" s="41">
        <v>39371</v>
      </c>
      <c r="C6" s="41">
        <v>40286</v>
      </c>
      <c r="D6" s="42">
        <v>40992.5</v>
      </c>
      <c r="E6" s="43">
        <v>33750</v>
      </c>
    </row>
    <row r="7" spans="1:5" ht="12.75">
      <c r="A7" s="16"/>
      <c r="B7" s="41"/>
      <c r="C7" s="41"/>
      <c r="D7" s="42"/>
      <c r="E7" s="43"/>
    </row>
    <row r="8" spans="1:5" ht="12.75">
      <c r="A8" s="16" t="s">
        <v>17</v>
      </c>
      <c r="B8" s="41">
        <v>34612.5</v>
      </c>
      <c r="C8" s="41">
        <v>35255</v>
      </c>
      <c r="D8" s="42">
        <v>40399</v>
      </c>
      <c r="E8" s="43">
        <v>36625</v>
      </c>
    </row>
    <row r="9" spans="1:5" ht="12.75">
      <c r="A9" s="16"/>
      <c r="B9" s="41"/>
      <c r="C9" s="41"/>
      <c r="D9" s="42"/>
      <c r="E9" s="43"/>
    </row>
    <row r="10" spans="1:5" ht="12.75">
      <c r="A10" s="16" t="s">
        <v>16</v>
      </c>
      <c r="B10" s="41">
        <v>40799</v>
      </c>
      <c r="C10" s="41">
        <v>39792.5</v>
      </c>
      <c r="D10" s="42">
        <v>41527.5</v>
      </c>
      <c r="E10" s="43">
        <v>34250</v>
      </c>
    </row>
    <row r="11" spans="1:5" ht="12.75">
      <c r="A11" s="16"/>
      <c r="B11" s="41"/>
      <c r="C11" s="41"/>
      <c r="D11" s="42"/>
      <c r="E11" s="43"/>
    </row>
    <row r="12" spans="1:5" ht="12.75">
      <c r="A12" s="16" t="s">
        <v>18</v>
      </c>
      <c r="B12" s="41">
        <v>17392</v>
      </c>
      <c r="C12" s="41">
        <v>16923.5</v>
      </c>
      <c r="D12" s="42">
        <v>17760.5</v>
      </c>
      <c r="E12" s="43">
        <v>10500</v>
      </c>
    </row>
    <row r="13" spans="1:5" ht="12.75">
      <c r="A13" s="16"/>
      <c r="B13" s="41"/>
      <c r="C13" s="41"/>
      <c r="D13" s="42"/>
      <c r="E13" s="43"/>
    </row>
    <row r="14" spans="1:5" ht="12.75">
      <c r="A14" s="16" t="s">
        <v>28</v>
      </c>
      <c r="B14" s="41">
        <v>59623.5</v>
      </c>
      <c r="C14" s="41">
        <v>58296</v>
      </c>
      <c r="D14" s="42">
        <v>55535</v>
      </c>
      <c r="E14" s="43">
        <v>44250</v>
      </c>
    </row>
    <row r="15" spans="1:5" ht="12.75">
      <c r="A15" s="16"/>
      <c r="B15" s="41"/>
      <c r="C15" s="41"/>
      <c r="D15" s="42"/>
      <c r="E15" s="43"/>
    </row>
    <row r="16" spans="1:5" ht="12.75">
      <c r="A16" s="16" t="s">
        <v>20</v>
      </c>
      <c r="B16" s="41">
        <v>105256</v>
      </c>
      <c r="C16" s="41">
        <v>105219</v>
      </c>
      <c r="D16" s="42">
        <v>111572</v>
      </c>
      <c r="E16" s="43">
        <v>94500</v>
      </c>
    </row>
    <row r="17" spans="1:5" ht="12.75">
      <c r="A17" s="16"/>
      <c r="B17" s="41"/>
      <c r="C17" s="41"/>
      <c r="D17" s="42"/>
      <c r="E17" s="43"/>
    </row>
    <row r="18" spans="1:5" ht="12.75">
      <c r="A18" s="16" t="s">
        <v>21</v>
      </c>
      <c r="B18" s="41">
        <v>58675.5</v>
      </c>
      <c r="C18" s="41">
        <v>57877</v>
      </c>
      <c r="D18" s="42">
        <v>67543.5</v>
      </c>
      <c r="E18" s="43">
        <v>59250</v>
      </c>
    </row>
    <row r="19" spans="1:5" ht="12.75">
      <c r="A19" s="16"/>
      <c r="B19" s="41"/>
      <c r="C19" s="41"/>
      <c r="D19" s="42"/>
      <c r="E19" s="43"/>
    </row>
    <row r="20" spans="1:5" ht="12.75">
      <c r="A20" s="16" t="s">
        <v>22</v>
      </c>
      <c r="B20" s="41">
        <v>66075</v>
      </c>
      <c r="C20" s="41">
        <v>66075</v>
      </c>
      <c r="D20" s="42">
        <v>66075</v>
      </c>
      <c r="E20" s="43">
        <v>66075</v>
      </c>
    </row>
    <row r="21" spans="1:5" ht="12.75">
      <c r="A21" s="16"/>
      <c r="B21" s="41"/>
      <c r="C21" s="41"/>
      <c r="D21" s="42"/>
      <c r="E21" s="43"/>
    </row>
    <row r="22" spans="1:5" ht="12.75">
      <c r="A22" s="16" t="s">
        <v>23</v>
      </c>
      <c r="B22" s="41">
        <v>62125</v>
      </c>
      <c r="C22" s="41">
        <v>62125</v>
      </c>
      <c r="D22" s="42">
        <v>62125</v>
      </c>
      <c r="E22" s="43">
        <v>62125</v>
      </c>
    </row>
    <row r="23" spans="1:5" ht="12.75">
      <c r="A23" s="16"/>
      <c r="B23" s="41"/>
      <c r="C23" s="41"/>
      <c r="D23" s="42"/>
      <c r="E23" s="43"/>
    </row>
    <row r="24" spans="1:5" ht="13.5" thickBot="1">
      <c r="A24" s="17" t="s">
        <v>5</v>
      </c>
      <c r="B24" s="39">
        <v>570220.5</v>
      </c>
      <c r="C24" s="39">
        <v>569483.5</v>
      </c>
      <c r="D24" s="39">
        <v>592539</v>
      </c>
      <c r="E24" s="39">
        <v>510575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&amp;C&amp;"Arial,Bold"&amp;12HBF Proposed Dwelling Requirement for Policy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3" sqref="D3"/>
    </sheetView>
  </sheetViews>
  <sheetFormatPr defaultColWidth="9.140625" defaultRowHeight="12.75"/>
  <cols>
    <col min="1" max="1" width="31.28125" style="0" customWidth="1"/>
    <col min="2" max="2" width="11.421875" style="0" customWidth="1"/>
    <col min="3" max="3" width="11.8515625" style="0" customWidth="1"/>
    <col min="4" max="4" width="11.57421875" style="0" customWidth="1"/>
  </cols>
  <sheetData>
    <row r="1" spans="1:8" ht="38.25" customHeight="1">
      <c r="A1" s="62" t="s">
        <v>0</v>
      </c>
      <c r="B1" s="63"/>
      <c r="C1" s="63"/>
      <c r="D1" s="64"/>
      <c r="E1" s="47"/>
      <c r="F1" s="47"/>
      <c r="G1" s="47"/>
      <c r="H1" s="47"/>
    </row>
    <row r="2" spans="1:4" ht="102">
      <c r="A2" s="51"/>
      <c r="B2" s="50" t="s">
        <v>24</v>
      </c>
      <c r="C2" s="50" t="s">
        <v>25</v>
      </c>
      <c r="D2" s="52" t="s">
        <v>26</v>
      </c>
    </row>
    <row r="3" spans="1:5" ht="12.75">
      <c r="A3" s="48" t="s">
        <v>13</v>
      </c>
      <c r="B3" s="43">
        <v>46676</v>
      </c>
      <c r="C3" s="41">
        <v>47785</v>
      </c>
      <c r="D3" s="53">
        <v>47785</v>
      </c>
      <c r="E3" s="4"/>
    </row>
    <row r="4" spans="1:5" ht="12.75">
      <c r="A4" s="48"/>
      <c r="B4" s="43"/>
      <c r="C4" s="43"/>
      <c r="D4" s="53"/>
      <c r="E4" s="4"/>
    </row>
    <row r="5" spans="1:5" ht="12.75">
      <c r="A5" s="48" t="s">
        <v>14</v>
      </c>
      <c r="B5" s="43">
        <v>37328</v>
      </c>
      <c r="C5" s="41">
        <v>38506</v>
      </c>
      <c r="D5" s="53">
        <v>38506</v>
      </c>
      <c r="E5" s="4"/>
    </row>
    <row r="6" spans="1:5" ht="12.75">
      <c r="A6" s="48"/>
      <c r="B6" s="43"/>
      <c r="C6" s="43"/>
      <c r="D6" s="53"/>
      <c r="E6" s="4"/>
    </row>
    <row r="7" spans="1:5" ht="12.75">
      <c r="A7" s="48" t="s">
        <v>15</v>
      </c>
      <c r="B7" s="43">
        <v>38374</v>
      </c>
      <c r="C7" s="41">
        <v>39371</v>
      </c>
      <c r="D7" s="53">
        <v>39371</v>
      </c>
      <c r="E7" s="4"/>
    </row>
    <row r="8" spans="1:5" ht="12.75">
      <c r="A8" s="48"/>
      <c r="B8" s="43"/>
      <c r="C8" s="43"/>
      <c r="D8" s="53"/>
      <c r="E8" s="4"/>
    </row>
    <row r="9" spans="1:5" ht="12.75">
      <c r="A9" s="48" t="s">
        <v>17</v>
      </c>
      <c r="B9" s="43">
        <v>33178</v>
      </c>
      <c r="C9" s="41">
        <v>34612.5</v>
      </c>
      <c r="D9" s="53">
        <v>34612.5</v>
      </c>
      <c r="E9" s="4"/>
    </row>
    <row r="10" spans="1:5" ht="12.75">
      <c r="A10" s="48"/>
      <c r="B10" s="43"/>
      <c r="C10" s="43"/>
      <c r="D10" s="53"/>
      <c r="E10" s="4"/>
    </row>
    <row r="11" spans="1:5" ht="12.75">
      <c r="A11" s="48" t="s">
        <v>16</v>
      </c>
      <c r="B11" s="43">
        <v>39414</v>
      </c>
      <c r="C11" s="41">
        <v>40799</v>
      </c>
      <c r="D11" s="53">
        <v>40799</v>
      </c>
      <c r="E11" s="4"/>
    </row>
    <row r="12" spans="1:5" ht="12.75">
      <c r="A12" s="48"/>
      <c r="B12" s="43"/>
      <c r="C12" s="43"/>
      <c r="D12" s="53"/>
      <c r="E12" s="4"/>
    </row>
    <row r="13" spans="1:5" ht="12.75">
      <c r="A13" s="48" t="s">
        <v>18</v>
      </c>
      <c r="B13" s="43">
        <v>16601</v>
      </c>
      <c r="C13" s="41">
        <v>17392</v>
      </c>
      <c r="D13" s="53">
        <v>17392</v>
      </c>
      <c r="E13" s="4"/>
    </row>
    <row r="14" spans="1:5" ht="12.75">
      <c r="A14" s="48"/>
      <c r="B14" s="43"/>
      <c r="C14" s="43"/>
      <c r="D14" s="53"/>
      <c r="E14" s="4"/>
    </row>
    <row r="15" spans="1:5" ht="12.75">
      <c r="A15" s="48" t="s">
        <v>28</v>
      </c>
      <c r="B15" s="43">
        <v>57031</v>
      </c>
      <c r="C15" s="41">
        <v>59623.5</v>
      </c>
      <c r="D15" s="53">
        <v>59623.5</v>
      </c>
      <c r="E15" s="4"/>
    </row>
    <row r="16" spans="1:5" ht="12.75">
      <c r="A16" s="48"/>
      <c r="B16" s="43"/>
      <c r="C16" s="43"/>
      <c r="D16" s="53"/>
      <c r="E16" s="4"/>
    </row>
    <row r="17" spans="1:5" ht="12.75">
      <c r="A17" s="48" t="s">
        <v>20</v>
      </c>
      <c r="B17" s="43">
        <v>97461</v>
      </c>
      <c r="C17" s="41">
        <v>105256</v>
      </c>
      <c r="D17" s="53">
        <v>105256</v>
      </c>
      <c r="E17" s="4"/>
    </row>
    <row r="18" spans="1:5" ht="12.75">
      <c r="A18" s="48"/>
      <c r="B18" s="43"/>
      <c r="C18" s="43"/>
      <c r="D18" s="53"/>
      <c r="E18" s="4"/>
    </row>
    <row r="19" spans="1:5" ht="12.75">
      <c r="A19" s="48" t="s">
        <v>21</v>
      </c>
      <c r="B19" s="43">
        <v>54965</v>
      </c>
      <c r="C19" s="41">
        <v>58675.5</v>
      </c>
      <c r="D19" s="53">
        <v>58675.5</v>
      </c>
      <c r="E19" s="4"/>
    </row>
    <row r="20" spans="1:5" ht="12.75">
      <c r="A20" s="48"/>
      <c r="B20" s="43"/>
      <c r="C20" s="43"/>
      <c r="D20" s="53"/>
      <c r="E20" s="4"/>
    </row>
    <row r="21" spans="1:5" ht="12.75">
      <c r="A21" s="48" t="s">
        <v>22</v>
      </c>
      <c r="B21" s="43">
        <v>45628</v>
      </c>
      <c r="C21" s="41">
        <v>47119.5</v>
      </c>
      <c r="D21" s="53">
        <v>66075</v>
      </c>
      <c r="E21" s="4"/>
    </row>
    <row r="22" spans="1:5" ht="12.75">
      <c r="A22" s="48"/>
      <c r="B22" s="43"/>
      <c r="C22" s="43"/>
      <c r="D22" s="53"/>
      <c r="E22" s="4"/>
    </row>
    <row r="23" spans="1:5" ht="12.75">
      <c r="A23" s="48" t="s">
        <v>23</v>
      </c>
      <c r="B23" s="43">
        <v>42514</v>
      </c>
      <c r="C23" s="41">
        <v>44347.5</v>
      </c>
      <c r="D23" s="53">
        <v>62125</v>
      </c>
      <c r="E23" s="4"/>
    </row>
    <row r="24" spans="1:5" ht="12.75">
      <c r="A24" s="48"/>
      <c r="B24" s="43"/>
      <c r="C24" s="41"/>
      <c r="D24" s="53"/>
      <c r="E24" s="4"/>
    </row>
    <row r="25" spans="1:5" s="44" customFormat="1" ht="13.5" thickBot="1">
      <c r="A25" s="49" t="s">
        <v>5</v>
      </c>
      <c r="B25" s="18">
        <v>509170</v>
      </c>
      <c r="C25" s="39">
        <v>533487.5</v>
      </c>
      <c r="D25" s="54">
        <v>570220.5</v>
      </c>
      <c r="E25" s="6"/>
    </row>
    <row r="26" spans="1:5" ht="12.75">
      <c r="A26" s="4"/>
      <c r="B26" s="45"/>
      <c r="C26" s="45"/>
      <c r="D26" s="45"/>
      <c r="E26" s="4"/>
    </row>
    <row r="27" spans="1:5" ht="12.75">
      <c r="A27" s="4"/>
      <c r="B27" s="45"/>
      <c r="C27" s="45"/>
      <c r="D27" s="45"/>
      <c r="E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&amp;C&amp;"Arial,Bold"&amp;12Development of  HBFs Dwelling led (control supplied by HBF on ONS 2003 HH Projections) as supplied by Chelmer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5" sqref="B5"/>
    </sheetView>
  </sheetViews>
  <sheetFormatPr defaultColWidth="9.140625" defaultRowHeight="12.75"/>
  <cols>
    <col min="1" max="1" width="31.28125" style="0" customWidth="1"/>
    <col min="2" max="2" width="11.421875" style="0" customWidth="1"/>
    <col min="3" max="3" width="11.8515625" style="0" customWidth="1"/>
    <col min="4" max="4" width="11.57421875" style="0" customWidth="1"/>
  </cols>
  <sheetData>
    <row r="1" spans="1:8" ht="16.5" customHeight="1">
      <c r="A1" s="62" t="s">
        <v>1</v>
      </c>
      <c r="B1" s="63"/>
      <c r="C1" s="63"/>
      <c r="D1" s="64"/>
      <c r="E1" s="47"/>
      <c r="F1" s="47"/>
      <c r="G1" s="47"/>
      <c r="H1" s="47"/>
    </row>
    <row r="2" spans="1:4" ht="102">
      <c r="A2" s="51"/>
      <c r="B2" s="50" t="s">
        <v>24</v>
      </c>
      <c r="C2" s="50" t="s">
        <v>25</v>
      </c>
      <c r="D2" s="52" t="s">
        <v>26</v>
      </c>
    </row>
    <row r="3" spans="1:5" ht="12.75">
      <c r="A3" s="48" t="s">
        <v>13</v>
      </c>
      <c r="B3" s="43">
        <v>46869</v>
      </c>
      <c r="C3" s="41">
        <v>48012</v>
      </c>
      <c r="D3" s="41">
        <v>48012</v>
      </c>
      <c r="E3" s="4"/>
    </row>
    <row r="4" spans="1:5" ht="12.75">
      <c r="A4" s="48"/>
      <c r="B4" s="43"/>
      <c r="C4" s="41"/>
      <c r="D4" s="41"/>
      <c r="E4" s="4"/>
    </row>
    <row r="5" spans="1:5" ht="12.75">
      <c r="A5" s="48" t="s">
        <v>14</v>
      </c>
      <c r="B5" s="43">
        <v>38443</v>
      </c>
      <c r="C5" s="41">
        <v>39622.5</v>
      </c>
      <c r="D5" s="41">
        <v>39622.5</v>
      </c>
      <c r="E5" s="4"/>
    </row>
    <row r="6" spans="1:5" ht="12.75">
      <c r="A6" s="48"/>
      <c r="B6" s="43"/>
      <c r="C6" s="41"/>
      <c r="D6" s="41"/>
      <c r="E6" s="4"/>
    </row>
    <row r="7" spans="1:5" ht="12.75">
      <c r="A7" s="48" t="s">
        <v>15</v>
      </c>
      <c r="B7" s="43">
        <v>39243</v>
      </c>
      <c r="C7" s="41">
        <v>40286</v>
      </c>
      <c r="D7" s="41">
        <v>40286</v>
      </c>
      <c r="E7" s="4"/>
    </row>
    <row r="8" spans="1:5" ht="12.75">
      <c r="A8" s="48"/>
      <c r="B8" s="43"/>
      <c r="C8" s="41"/>
      <c r="D8" s="41"/>
      <c r="E8" s="4"/>
    </row>
    <row r="9" spans="1:5" ht="12.75">
      <c r="A9" s="48" t="s">
        <v>17</v>
      </c>
      <c r="B9" s="43">
        <v>33778</v>
      </c>
      <c r="C9" s="41">
        <v>35255</v>
      </c>
      <c r="D9" s="41">
        <v>35255</v>
      </c>
      <c r="E9" s="4"/>
    </row>
    <row r="10" spans="1:5" ht="12.75">
      <c r="A10" s="48"/>
      <c r="B10" s="43"/>
      <c r="C10" s="41"/>
      <c r="D10" s="41"/>
      <c r="E10" s="4"/>
    </row>
    <row r="11" spans="1:5" ht="12.75">
      <c r="A11" s="48" t="s">
        <v>16</v>
      </c>
      <c r="B11" s="43">
        <v>38373</v>
      </c>
      <c r="C11" s="41">
        <v>39792.5</v>
      </c>
      <c r="D11" s="41">
        <v>39792.5</v>
      </c>
      <c r="E11" s="4"/>
    </row>
    <row r="12" spans="1:5" ht="12.75">
      <c r="A12" s="48"/>
      <c r="B12" s="43"/>
      <c r="C12" s="46"/>
      <c r="D12" s="41"/>
      <c r="E12" s="4"/>
    </row>
    <row r="13" spans="1:5" ht="12.75">
      <c r="A13" s="48" t="s">
        <v>18</v>
      </c>
      <c r="B13" s="43">
        <v>16102</v>
      </c>
      <c r="C13" s="41">
        <v>16923.5</v>
      </c>
      <c r="D13" s="41">
        <v>16923.5</v>
      </c>
      <c r="E13" s="4"/>
    </row>
    <row r="14" spans="1:5" ht="12.75">
      <c r="A14" s="48"/>
      <c r="B14" s="43"/>
      <c r="C14" s="41"/>
      <c r="D14" s="41"/>
      <c r="E14" s="4"/>
    </row>
    <row r="15" spans="1:5" ht="12.75">
      <c r="A15" s="48" t="s">
        <v>19</v>
      </c>
      <c r="B15" s="43">
        <v>55672</v>
      </c>
      <c r="C15" s="41">
        <v>58296</v>
      </c>
      <c r="D15" s="41">
        <v>58296</v>
      </c>
      <c r="E15" s="4"/>
    </row>
    <row r="16" spans="1:5" ht="12.75">
      <c r="A16" s="48"/>
      <c r="B16" s="43"/>
      <c r="C16" s="41"/>
      <c r="D16" s="41"/>
      <c r="E16" s="4"/>
    </row>
    <row r="17" spans="1:5" ht="12.75">
      <c r="A17" s="48" t="s">
        <v>20</v>
      </c>
      <c r="B17" s="43">
        <v>97324</v>
      </c>
      <c r="C17" s="41">
        <v>105219</v>
      </c>
      <c r="D17" s="41">
        <v>105219</v>
      </c>
      <c r="E17" s="4"/>
    </row>
    <row r="18" spans="1:5" ht="12.75">
      <c r="A18" s="48"/>
      <c r="B18" s="43"/>
      <c r="C18" s="41"/>
      <c r="D18" s="41"/>
      <c r="E18" s="4"/>
    </row>
    <row r="19" spans="1:5" ht="12.75">
      <c r="A19" s="48" t="s">
        <v>21</v>
      </c>
      <c r="B19" s="43">
        <v>54085</v>
      </c>
      <c r="C19" s="41">
        <v>57877</v>
      </c>
      <c r="D19" s="41">
        <v>57877</v>
      </c>
      <c r="E19" s="4"/>
    </row>
    <row r="20" spans="1:5" ht="12.75">
      <c r="A20" s="48"/>
      <c r="B20" s="43"/>
      <c r="C20" s="41"/>
      <c r="D20" s="41"/>
      <c r="E20" s="4"/>
    </row>
    <row r="21" spans="1:5" ht="12.75">
      <c r="A21" s="48" t="s">
        <v>22</v>
      </c>
      <c r="B21" s="43">
        <v>43392</v>
      </c>
      <c r="C21" s="41">
        <v>44836</v>
      </c>
      <c r="D21" s="41">
        <v>66075</v>
      </c>
      <c r="E21" s="4"/>
    </row>
    <row r="22" spans="1:5" ht="12.75">
      <c r="A22" s="48"/>
      <c r="B22" s="43"/>
      <c r="C22" s="41"/>
      <c r="D22" s="41"/>
      <c r="E22" s="4"/>
    </row>
    <row r="23" spans="1:5" ht="12.75">
      <c r="A23" s="48" t="s">
        <v>23</v>
      </c>
      <c r="B23" s="43">
        <v>43787</v>
      </c>
      <c r="C23" s="41">
        <v>45562</v>
      </c>
      <c r="D23" s="41">
        <v>62125</v>
      </c>
      <c r="E23" s="4"/>
    </row>
    <row r="24" spans="1:5" ht="12.75">
      <c r="A24" s="48"/>
      <c r="B24" s="43"/>
      <c r="C24" s="46"/>
      <c r="D24" s="41"/>
      <c r="E24" s="4"/>
    </row>
    <row r="25" spans="1:5" s="44" customFormat="1" ht="13.5" thickBot="1">
      <c r="A25" s="49" t="s">
        <v>5</v>
      </c>
      <c r="B25" s="18">
        <v>507068</v>
      </c>
      <c r="C25" s="39">
        <v>531681.5</v>
      </c>
      <c r="D25" s="39">
        <v>569483.5</v>
      </c>
      <c r="E25" s="6"/>
    </row>
    <row r="26" spans="1:4" ht="12.75">
      <c r="A26" s="4"/>
      <c r="B26" s="45"/>
      <c r="C26" s="45"/>
      <c r="D26" s="4"/>
    </row>
    <row r="27" spans="1:4" ht="12.75">
      <c r="A27" s="4"/>
      <c r="B27" s="45"/>
      <c r="C27" s="45"/>
      <c r="D27" s="4"/>
    </row>
    <row r="28" spans="1:3" ht="12.75">
      <c r="A28" s="4"/>
      <c r="B28" s="4"/>
      <c r="C28" s="4"/>
    </row>
    <row r="29" spans="1:3" ht="12.75">
      <c r="A29" s="4"/>
      <c r="B29" s="4"/>
      <c r="C29" s="4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&amp;C&amp;"Arial,Bold"&amp;12Development of HBF Population Projection Led (2003 based) provided by Chelmer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3" sqref="A3:A25"/>
    </sheetView>
  </sheetViews>
  <sheetFormatPr defaultColWidth="9.140625" defaultRowHeight="12.75"/>
  <cols>
    <col min="1" max="1" width="31.28125" style="0" customWidth="1"/>
    <col min="2" max="2" width="11.421875" style="0" customWidth="1"/>
    <col min="3" max="3" width="11.8515625" style="0" customWidth="1"/>
    <col min="4" max="4" width="11.57421875" style="0" customWidth="1"/>
  </cols>
  <sheetData>
    <row r="1" spans="1:8" ht="16.5" customHeight="1">
      <c r="A1" s="62" t="s">
        <v>2</v>
      </c>
      <c r="B1" s="63"/>
      <c r="C1" s="63"/>
      <c r="D1" s="64"/>
      <c r="E1" s="47"/>
      <c r="F1" s="47"/>
      <c r="G1" s="47"/>
      <c r="H1" s="47"/>
    </row>
    <row r="2" spans="1:4" ht="102">
      <c r="A2" s="51"/>
      <c r="B2" s="50" t="s">
        <v>24</v>
      </c>
      <c r="C2" s="50" t="s">
        <v>25</v>
      </c>
      <c r="D2" s="52" t="s">
        <v>26</v>
      </c>
    </row>
    <row r="3" spans="1:5" ht="12.75">
      <c r="A3" s="48" t="s">
        <v>13</v>
      </c>
      <c r="B3" s="55">
        <v>47720</v>
      </c>
      <c r="C3" s="42">
        <v>48881</v>
      </c>
      <c r="D3" s="56">
        <v>48881</v>
      </c>
      <c r="E3" s="4"/>
    </row>
    <row r="4" spans="1:5" ht="12.75">
      <c r="A4" s="48"/>
      <c r="B4" s="43"/>
      <c r="C4" s="42"/>
      <c r="D4" s="53"/>
      <c r="E4" s="4"/>
    </row>
    <row r="5" spans="1:5" ht="12.75">
      <c r="A5" s="48" t="s">
        <v>14</v>
      </c>
      <c r="B5" s="43">
        <v>38967</v>
      </c>
      <c r="C5" s="42">
        <v>40128</v>
      </c>
      <c r="D5" s="53">
        <v>40128</v>
      </c>
      <c r="E5" s="4"/>
    </row>
    <row r="6" spans="1:5" ht="12.75">
      <c r="A6" s="48"/>
      <c r="B6" s="43"/>
      <c r="C6" s="45"/>
      <c r="D6" s="53"/>
      <c r="E6" s="4"/>
    </row>
    <row r="7" spans="1:5" ht="12.75">
      <c r="A7" s="48" t="s">
        <v>15</v>
      </c>
      <c r="B7" s="43">
        <v>39937</v>
      </c>
      <c r="C7" s="42">
        <v>40992.5</v>
      </c>
      <c r="D7" s="53">
        <v>40992.5</v>
      </c>
      <c r="E7" s="4"/>
    </row>
    <row r="8" spans="1:5" ht="12.75">
      <c r="A8" s="48"/>
      <c r="B8" s="43"/>
      <c r="C8" s="42"/>
      <c r="D8" s="53"/>
      <c r="E8" s="4"/>
    </row>
    <row r="9" spans="1:5" ht="12.75">
      <c r="A9" s="48" t="s">
        <v>17</v>
      </c>
      <c r="B9" s="43">
        <v>38896</v>
      </c>
      <c r="C9" s="42">
        <v>40399</v>
      </c>
      <c r="D9" s="53">
        <v>40399</v>
      </c>
      <c r="E9" s="4"/>
    </row>
    <row r="10" spans="1:5" ht="12.75">
      <c r="A10" s="48"/>
      <c r="B10" s="43"/>
      <c r="C10" s="42"/>
      <c r="D10" s="53"/>
      <c r="E10" s="4"/>
    </row>
    <row r="11" spans="1:5" ht="12.75">
      <c r="A11" s="48" t="s">
        <v>16</v>
      </c>
      <c r="B11" s="43">
        <v>40098</v>
      </c>
      <c r="C11" s="42">
        <v>41527.5</v>
      </c>
      <c r="D11" s="53">
        <v>41527.5</v>
      </c>
      <c r="E11" s="4"/>
    </row>
    <row r="12" spans="1:5" ht="12.75">
      <c r="A12" s="48"/>
      <c r="B12" s="43"/>
      <c r="C12" s="42"/>
      <c r="D12" s="53"/>
      <c r="E12" s="4"/>
    </row>
    <row r="13" spans="1:5" ht="12.75">
      <c r="A13" s="48" t="s">
        <v>18</v>
      </c>
      <c r="B13" s="43">
        <v>16922</v>
      </c>
      <c r="C13" s="42">
        <v>17760.5</v>
      </c>
      <c r="D13" s="53">
        <v>17760.5</v>
      </c>
      <c r="E13" s="4"/>
    </row>
    <row r="14" spans="1:5" ht="12.75">
      <c r="A14" s="48"/>
      <c r="B14" s="43"/>
      <c r="C14" s="42"/>
      <c r="D14" s="53"/>
      <c r="E14" s="4"/>
    </row>
    <row r="15" spans="1:5" ht="12.75">
      <c r="A15" s="48" t="s">
        <v>19</v>
      </c>
      <c r="B15" s="43">
        <v>52892</v>
      </c>
      <c r="C15" s="42">
        <v>111572</v>
      </c>
      <c r="D15" s="53">
        <v>55535</v>
      </c>
      <c r="E15" s="4"/>
    </row>
    <row r="16" spans="1:5" ht="12.75">
      <c r="A16" s="48"/>
      <c r="B16" s="43"/>
      <c r="C16" s="42"/>
      <c r="D16" s="53"/>
      <c r="E16" s="4"/>
    </row>
    <row r="17" spans="1:5" ht="12.75">
      <c r="A17" s="48" t="s">
        <v>20</v>
      </c>
      <c r="B17" s="43">
        <v>103486</v>
      </c>
      <c r="C17" s="42">
        <v>55535</v>
      </c>
      <c r="D17" s="53">
        <v>111572</v>
      </c>
      <c r="E17" s="4"/>
    </row>
    <row r="18" spans="1:5" ht="12.75">
      <c r="A18" s="48"/>
      <c r="B18" s="43"/>
      <c r="C18" s="42"/>
      <c r="D18" s="53"/>
      <c r="E18" s="4"/>
    </row>
    <row r="19" spans="1:5" ht="12.75">
      <c r="A19" s="48" t="s">
        <v>21</v>
      </c>
      <c r="B19" s="43">
        <v>63661</v>
      </c>
      <c r="C19" s="42">
        <v>67543.5</v>
      </c>
      <c r="D19" s="53">
        <v>67543.5</v>
      </c>
      <c r="E19" s="4"/>
    </row>
    <row r="20" spans="1:5" ht="12.75">
      <c r="A20" s="48"/>
      <c r="B20" s="43"/>
      <c r="C20" s="42"/>
      <c r="D20" s="53"/>
      <c r="E20" s="4"/>
    </row>
    <row r="21" spans="1:5" ht="12.75">
      <c r="A21" s="48" t="s">
        <v>22</v>
      </c>
      <c r="B21" s="43">
        <v>45173</v>
      </c>
      <c r="C21" s="42">
        <v>46627</v>
      </c>
      <c r="D21" s="53">
        <v>66075</v>
      </c>
      <c r="E21" s="4"/>
    </row>
    <row r="22" spans="1:5" ht="12.75">
      <c r="A22" s="48"/>
      <c r="B22" s="43"/>
      <c r="C22" s="45"/>
      <c r="D22" s="53"/>
      <c r="E22" s="4"/>
    </row>
    <row r="23" spans="1:5" ht="12.75">
      <c r="A23" s="48" t="s">
        <v>23</v>
      </c>
      <c r="B23" s="43">
        <v>47811</v>
      </c>
      <c r="C23" s="42">
        <v>49619.5</v>
      </c>
      <c r="D23" s="53">
        <v>62125</v>
      </c>
      <c r="E23" s="4"/>
    </row>
    <row r="24" spans="1:5" ht="12.75">
      <c r="A24" s="48"/>
      <c r="B24" s="43"/>
      <c r="C24" s="42"/>
      <c r="D24" s="53"/>
      <c r="E24" s="4"/>
    </row>
    <row r="25" spans="1:5" s="44" customFormat="1" ht="13.5" thickBot="1">
      <c r="A25" s="49" t="s">
        <v>5</v>
      </c>
      <c r="B25" s="18">
        <v>535563</v>
      </c>
      <c r="C25" s="40">
        <f>SUM(C3:C23)</f>
        <v>560585.5</v>
      </c>
      <c r="D25" s="54">
        <v>592539</v>
      </c>
      <c r="E25" s="6"/>
    </row>
    <row r="26" spans="1:4" ht="12.75">
      <c r="A26" s="4"/>
      <c r="B26" s="4"/>
      <c r="C26" s="19"/>
      <c r="D26" s="4"/>
    </row>
    <row r="27" spans="1:4" ht="12.75">
      <c r="A27" s="4"/>
      <c r="B27" s="4"/>
      <c r="C27" s="19"/>
      <c r="D27" s="4"/>
    </row>
    <row r="28" spans="1:3" ht="12.75">
      <c r="A28" s="4"/>
      <c r="B28" s="4"/>
      <c r="C28" s="19"/>
    </row>
    <row r="29" ht="12.75">
      <c r="A29" s="4"/>
    </row>
    <row r="30" spans="2:3" ht="12.75">
      <c r="B30" s="4"/>
      <c r="C30" s="19"/>
    </row>
    <row r="31" spans="2:3" ht="12.75">
      <c r="B31" s="4"/>
      <c r="C31" s="19"/>
    </row>
    <row r="32" spans="2:3" ht="12.75">
      <c r="B32" s="4"/>
      <c r="C32" s="19"/>
    </row>
    <row r="33" spans="2:3" ht="12.75">
      <c r="B33" s="4"/>
      <c r="C33" s="19"/>
    </row>
    <row r="34" spans="2:3" ht="12.75">
      <c r="B34" s="4"/>
      <c r="C34" s="19"/>
    </row>
    <row r="35" spans="2:3" ht="12.75">
      <c r="B35" s="4"/>
      <c r="C35" s="19"/>
    </row>
    <row r="36" spans="2:3" ht="12.75">
      <c r="B36" s="4"/>
      <c r="C36" s="19"/>
    </row>
    <row r="37" spans="2:3" ht="12.75">
      <c r="B37" s="4"/>
      <c r="C37" s="19"/>
    </row>
    <row r="39" spans="2:3" ht="12.75">
      <c r="B39" s="4"/>
      <c r="C39" s="19"/>
    </row>
    <row r="40" spans="2:3" ht="12.75">
      <c r="B40" s="4"/>
      <c r="C40" s="19"/>
    </row>
    <row r="41" spans="2:3" ht="12.75">
      <c r="B41" s="4"/>
      <c r="C41" s="19"/>
    </row>
    <row r="42" spans="2:3" ht="12.75">
      <c r="B42" s="4"/>
      <c r="C42" s="19"/>
    </row>
    <row r="43" spans="2:3" ht="12.75">
      <c r="B43" s="4"/>
      <c r="C43" s="19"/>
    </row>
    <row r="45" spans="2:3" ht="12.75">
      <c r="B45" s="4"/>
      <c r="C45" s="19"/>
    </row>
    <row r="46" spans="2:3" ht="12.75">
      <c r="B46" s="4"/>
      <c r="C46" s="19"/>
    </row>
    <row r="47" spans="2:3" ht="12.75">
      <c r="B47" s="4"/>
      <c r="C47" s="19"/>
    </row>
    <row r="48" spans="2:3" ht="12.75">
      <c r="B48" s="4"/>
      <c r="C48" s="19"/>
    </row>
    <row r="50" spans="2:3" ht="12.75">
      <c r="B50" s="4"/>
      <c r="C50" s="19"/>
    </row>
    <row r="51" spans="2:3" ht="12.75">
      <c r="B51" s="4"/>
      <c r="C51" s="19"/>
    </row>
    <row r="52" spans="2:3" ht="12.75">
      <c r="B52" s="4"/>
      <c r="C52" s="19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&amp;C&amp;"Arial,Bold"&amp;12Development of HBF Population Projection Led (2004 based) provided by Chelmer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A24"/>
    </sheetView>
  </sheetViews>
  <sheetFormatPr defaultColWidth="9.140625" defaultRowHeight="12.75"/>
  <cols>
    <col min="1" max="1" width="22.57421875" style="0" customWidth="1"/>
    <col min="2" max="2" width="12.140625" style="0" customWidth="1"/>
    <col min="3" max="3" width="11.57421875" style="0" customWidth="1"/>
    <col min="4" max="4" width="11.421875" style="0" customWidth="1"/>
    <col min="5" max="5" width="10.421875" style="0" customWidth="1"/>
    <col min="6" max="6" width="10.57421875" style="0" customWidth="1"/>
  </cols>
  <sheetData>
    <row r="1" spans="1:7" ht="114.75">
      <c r="A1" s="12"/>
      <c r="B1" s="13" t="s">
        <v>0</v>
      </c>
      <c r="C1" s="13" t="s">
        <v>1</v>
      </c>
      <c r="D1" s="14" t="s">
        <v>2</v>
      </c>
      <c r="E1" s="13" t="s">
        <v>3</v>
      </c>
      <c r="F1" s="15" t="s">
        <v>4</v>
      </c>
      <c r="G1" s="1"/>
    </row>
    <row r="2" spans="1:6" ht="12.75">
      <c r="A2" s="48" t="s">
        <v>13</v>
      </c>
      <c r="B2" s="11">
        <v>46676</v>
      </c>
      <c r="C2" s="11">
        <v>46869</v>
      </c>
      <c r="D2" s="6">
        <v>47720</v>
      </c>
      <c r="E2" s="11">
        <v>45750</v>
      </c>
      <c r="F2" s="7">
        <v>1830</v>
      </c>
    </row>
    <row r="3" spans="1:6" ht="12.75">
      <c r="A3" s="48"/>
      <c r="B3" s="10"/>
      <c r="C3" s="10"/>
      <c r="D3" s="4"/>
      <c r="E3" s="10"/>
      <c r="F3" s="5"/>
    </row>
    <row r="4" spans="1:6" ht="12.75">
      <c r="A4" s="48" t="s">
        <v>14</v>
      </c>
      <c r="B4" s="11">
        <v>37328</v>
      </c>
      <c r="C4" s="11">
        <v>38443</v>
      </c>
      <c r="D4" s="6">
        <v>38967</v>
      </c>
      <c r="E4" s="11">
        <v>23500</v>
      </c>
      <c r="F4" s="7">
        <v>940</v>
      </c>
    </row>
    <row r="5" spans="1:6" ht="12.75">
      <c r="A5" s="48"/>
      <c r="B5" s="10"/>
      <c r="C5" s="10"/>
      <c r="D5" s="4"/>
      <c r="E5" s="10"/>
      <c r="F5" s="5"/>
    </row>
    <row r="6" spans="1:6" ht="12.75">
      <c r="A6" s="48" t="s">
        <v>15</v>
      </c>
      <c r="B6" s="11">
        <v>38374</v>
      </c>
      <c r="C6" s="11">
        <v>39243</v>
      </c>
      <c r="D6" s="6">
        <v>39937</v>
      </c>
      <c r="E6" s="11">
        <v>33750</v>
      </c>
      <c r="F6" s="7">
        <v>1350</v>
      </c>
    </row>
    <row r="7" spans="1:6" ht="12.75">
      <c r="A7" s="48"/>
      <c r="B7" s="10"/>
      <c r="C7" s="10"/>
      <c r="D7" s="4"/>
      <c r="E7" s="10"/>
      <c r="F7" s="5"/>
    </row>
    <row r="8" spans="1:6" ht="12.75">
      <c r="A8" s="48" t="s">
        <v>17</v>
      </c>
      <c r="B8" s="11">
        <v>33178</v>
      </c>
      <c r="C8" s="11">
        <v>33778</v>
      </c>
      <c r="D8" s="6">
        <v>38896</v>
      </c>
      <c r="E8" s="11">
        <v>36625</v>
      </c>
      <c r="F8" s="7">
        <v>1465</v>
      </c>
    </row>
    <row r="9" spans="1:6" ht="12.75">
      <c r="A9" s="48"/>
      <c r="B9" s="10"/>
      <c r="C9" s="10"/>
      <c r="D9" s="4"/>
      <c r="E9" s="10"/>
      <c r="F9" s="5"/>
    </row>
    <row r="10" spans="1:6" ht="12.75">
      <c r="A10" s="48" t="s">
        <v>16</v>
      </c>
      <c r="B10" s="11">
        <v>39414</v>
      </c>
      <c r="C10" s="11">
        <v>38373</v>
      </c>
      <c r="D10" s="6">
        <v>40098</v>
      </c>
      <c r="E10" s="11">
        <v>34250</v>
      </c>
      <c r="F10" s="7">
        <v>1370</v>
      </c>
    </row>
    <row r="11" spans="1:6" ht="12.75">
      <c r="A11" s="48"/>
      <c r="B11" s="10"/>
      <c r="C11" s="10"/>
      <c r="D11" s="4"/>
      <c r="E11" s="10"/>
      <c r="F11" s="5"/>
    </row>
    <row r="12" spans="1:6" ht="12.75">
      <c r="A12" s="48" t="s">
        <v>18</v>
      </c>
      <c r="B12" s="11">
        <v>16601</v>
      </c>
      <c r="C12" s="11">
        <v>16102</v>
      </c>
      <c r="D12" s="6">
        <v>16922</v>
      </c>
      <c r="E12" s="11">
        <v>10500</v>
      </c>
      <c r="F12" s="7">
        <v>420</v>
      </c>
    </row>
    <row r="13" spans="1:6" ht="12.75">
      <c r="A13" s="48"/>
      <c r="B13" s="10"/>
      <c r="C13" s="10"/>
      <c r="D13" s="4"/>
      <c r="E13" s="10"/>
      <c r="F13" s="5"/>
    </row>
    <row r="14" spans="1:6" ht="12.75">
      <c r="A14" s="48" t="s">
        <v>19</v>
      </c>
      <c r="B14" s="11">
        <v>57031</v>
      </c>
      <c r="C14" s="11">
        <v>55672</v>
      </c>
      <c r="D14" s="6">
        <v>52892</v>
      </c>
      <c r="E14" s="11">
        <v>44250</v>
      </c>
      <c r="F14" s="7">
        <v>1770</v>
      </c>
    </row>
    <row r="15" spans="1:6" ht="12.75">
      <c r="A15" s="48"/>
      <c r="B15" s="10"/>
      <c r="C15" s="10"/>
      <c r="D15" s="4"/>
      <c r="E15" s="10"/>
      <c r="F15" s="5"/>
    </row>
    <row r="16" spans="1:6" ht="12.75">
      <c r="A16" s="48" t="s">
        <v>20</v>
      </c>
      <c r="B16" s="11">
        <v>97461</v>
      </c>
      <c r="C16" s="11">
        <v>97324</v>
      </c>
      <c r="D16" s="6">
        <v>103486</v>
      </c>
      <c r="E16" s="11">
        <v>94500</v>
      </c>
      <c r="F16" s="7">
        <v>3780</v>
      </c>
    </row>
    <row r="17" spans="1:6" ht="12.75">
      <c r="A17" s="48"/>
      <c r="B17" s="10"/>
      <c r="C17" s="10"/>
      <c r="D17" s="4"/>
      <c r="E17" s="10"/>
      <c r="F17" s="5"/>
    </row>
    <row r="18" spans="1:6" ht="12.75">
      <c r="A18" s="48" t="s">
        <v>21</v>
      </c>
      <c r="B18" s="11">
        <v>54965</v>
      </c>
      <c r="C18" s="11">
        <v>54085</v>
      </c>
      <c r="D18" s="6">
        <v>63661</v>
      </c>
      <c r="E18" s="11">
        <v>59250</v>
      </c>
      <c r="F18" s="7">
        <v>2370</v>
      </c>
    </row>
    <row r="19" spans="1:6" ht="12.75">
      <c r="A19" s="48"/>
      <c r="B19" s="10"/>
      <c r="C19" s="10"/>
      <c r="D19" s="4"/>
      <c r="E19" s="10"/>
      <c r="F19" s="5"/>
    </row>
    <row r="20" spans="1:6" ht="12.75">
      <c r="A20" s="48" t="s">
        <v>22</v>
      </c>
      <c r="B20" s="11">
        <v>45628</v>
      </c>
      <c r="C20" s="11">
        <v>43392</v>
      </c>
      <c r="D20" s="6">
        <v>45173</v>
      </c>
      <c r="E20" s="11">
        <v>66075</v>
      </c>
      <c r="F20" s="7">
        <v>2643</v>
      </c>
    </row>
    <row r="21" spans="1:6" ht="12.75">
      <c r="A21" s="48"/>
      <c r="B21" s="10"/>
      <c r="C21" s="10"/>
      <c r="D21" s="4"/>
      <c r="E21" s="10"/>
      <c r="F21" s="5"/>
    </row>
    <row r="22" spans="1:6" ht="12.75">
      <c r="A22" s="48" t="s">
        <v>23</v>
      </c>
      <c r="B22" s="11">
        <v>42514</v>
      </c>
      <c r="C22" s="11">
        <v>43787</v>
      </c>
      <c r="D22" s="6">
        <v>47811</v>
      </c>
      <c r="E22" s="11">
        <v>62125</v>
      </c>
      <c r="F22" s="7">
        <v>2485</v>
      </c>
    </row>
    <row r="23" spans="1:6" ht="12.75">
      <c r="A23" s="48"/>
      <c r="B23" s="10"/>
      <c r="C23" s="10"/>
      <c r="D23" s="10"/>
      <c r="E23" s="10"/>
      <c r="F23" s="76"/>
    </row>
    <row r="24" spans="1:6" ht="13.5" thickBot="1">
      <c r="A24" s="49" t="s">
        <v>5</v>
      </c>
      <c r="B24" s="18">
        <v>509170</v>
      </c>
      <c r="C24" s="18">
        <v>507068</v>
      </c>
      <c r="D24" s="8">
        <v>535563</v>
      </c>
      <c r="E24" s="18">
        <v>510575</v>
      </c>
      <c r="F24" s="9">
        <v>20423</v>
      </c>
    </row>
  </sheetData>
  <printOptions horizontalCentered="1"/>
  <pageMargins left="0.7480314960629921" right="0.7480314960629921" top="0.6" bottom="0.47" header="0.27" footer="0.5118110236220472"/>
  <pageSetup horizontalDpi="600" verticalDpi="600" orientation="portrait" paperSize="9" r:id="rId1"/>
  <headerFooter alignWithMargins="0">
    <oddHeader>&amp;C&amp;"Arial,Bold"&amp;12Total Dwellings Excluding Concealed Households&amp;"Arial,Regular"&amp;10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workbookViewId="0" topLeftCell="A1">
      <selection activeCell="F26" sqref="F26"/>
    </sheetView>
  </sheetViews>
  <sheetFormatPr defaultColWidth="9.140625" defaultRowHeight="12.75"/>
  <cols>
    <col min="1" max="1" width="22.57421875" style="0" customWidth="1"/>
    <col min="2" max="2" width="12.140625" style="0" customWidth="1"/>
    <col min="3" max="3" width="11.57421875" style="0" customWidth="1"/>
    <col min="4" max="4" width="11.421875" style="0" customWidth="1"/>
    <col min="5" max="5" width="10.421875" style="0" customWidth="1"/>
    <col min="6" max="6" width="10.57421875" style="0" customWidth="1"/>
  </cols>
  <sheetData>
    <row r="1" spans="1:7" ht="114.75">
      <c r="A1" s="12"/>
      <c r="B1" s="13" t="s">
        <v>0</v>
      </c>
      <c r="C1" s="13" t="s">
        <v>1</v>
      </c>
      <c r="D1" s="14" t="s">
        <v>2</v>
      </c>
      <c r="E1" s="13" t="s">
        <v>3</v>
      </c>
      <c r="F1" s="15" t="s">
        <v>4</v>
      </c>
      <c r="G1" s="1"/>
    </row>
    <row r="2" spans="1:6" ht="12.75">
      <c r="A2" s="48" t="s">
        <v>13</v>
      </c>
      <c r="B2" s="32">
        <v>47785</v>
      </c>
      <c r="C2" s="32">
        <v>48012</v>
      </c>
      <c r="D2" s="20">
        <v>48881</v>
      </c>
      <c r="E2" s="11">
        <v>45750</v>
      </c>
      <c r="F2" s="7">
        <v>1830</v>
      </c>
    </row>
    <row r="3" spans="1:6" ht="12.75">
      <c r="A3" s="48"/>
      <c r="B3" s="31"/>
      <c r="C3" s="31"/>
      <c r="D3" s="19"/>
      <c r="E3" s="10"/>
      <c r="F3" s="5"/>
    </row>
    <row r="4" spans="1:6" ht="12.75">
      <c r="A4" s="48" t="s">
        <v>14</v>
      </c>
      <c r="B4" s="32">
        <v>38506</v>
      </c>
      <c r="C4" s="32">
        <v>39622.5</v>
      </c>
      <c r="D4" s="20">
        <v>40128</v>
      </c>
      <c r="E4" s="11">
        <v>23500</v>
      </c>
      <c r="F4" s="7">
        <v>940</v>
      </c>
    </row>
    <row r="5" spans="1:6" ht="12.75">
      <c r="A5" s="48"/>
      <c r="B5" s="31"/>
      <c r="C5" s="31"/>
      <c r="D5" s="19"/>
      <c r="E5" s="10"/>
      <c r="F5" s="5"/>
    </row>
    <row r="6" spans="1:6" ht="12.75">
      <c r="A6" s="48" t="s">
        <v>15</v>
      </c>
      <c r="B6" s="32">
        <v>39371</v>
      </c>
      <c r="C6" s="32">
        <v>40286</v>
      </c>
      <c r="D6" s="20">
        <v>40992.5</v>
      </c>
      <c r="E6" s="11">
        <v>33750</v>
      </c>
      <c r="F6" s="7">
        <v>1350</v>
      </c>
    </row>
    <row r="7" spans="1:6" ht="12.75">
      <c r="A7" s="48"/>
      <c r="B7" s="31"/>
      <c r="C7" s="31"/>
      <c r="D7" s="19"/>
      <c r="E7" s="10"/>
      <c r="F7" s="5"/>
    </row>
    <row r="8" spans="1:6" ht="12.75">
      <c r="A8" s="48" t="s">
        <v>17</v>
      </c>
      <c r="B8" s="32">
        <v>34612.5</v>
      </c>
      <c r="C8" s="32">
        <v>35255</v>
      </c>
      <c r="D8" s="20">
        <v>40399</v>
      </c>
      <c r="E8" s="11">
        <v>36625</v>
      </c>
      <c r="F8" s="7">
        <v>1465</v>
      </c>
    </row>
    <row r="9" spans="1:6" ht="12.75">
      <c r="A9" s="48"/>
      <c r="B9" s="31"/>
      <c r="C9" s="31"/>
      <c r="D9" s="19"/>
      <c r="E9" s="10"/>
      <c r="F9" s="5"/>
    </row>
    <row r="10" spans="1:6" ht="12.75">
      <c r="A10" s="48" t="s">
        <v>16</v>
      </c>
      <c r="B10" s="32">
        <v>40799</v>
      </c>
      <c r="C10" s="32">
        <v>39792.5</v>
      </c>
      <c r="D10" s="20">
        <v>41527.5</v>
      </c>
      <c r="E10" s="11">
        <v>34250</v>
      </c>
      <c r="F10" s="7">
        <v>1370</v>
      </c>
    </row>
    <row r="11" spans="1:6" ht="12.75">
      <c r="A11" s="48"/>
      <c r="B11" s="31"/>
      <c r="C11" s="31"/>
      <c r="D11" s="19"/>
      <c r="E11" s="10"/>
      <c r="F11" s="5"/>
    </row>
    <row r="12" spans="1:6" ht="12.75">
      <c r="A12" s="48" t="s">
        <v>18</v>
      </c>
      <c r="B12" s="32">
        <v>17392</v>
      </c>
      <c r="C12" s="32">
        <v>16923.5</v>
      </c>
      <c r="D12" s="20">
        <v>17760.5</v>
      </c>
      <c r="E12" s="11">
        <v>10500</v>
      </c>
      <c r="F12" s="7">
        <v>420</v>
      </c>
    </row>
    <row r="13" spans="1:6" ht="12.75">
      <c r="A13" s="48"/>
      <c r="B13" s="31"/>
      <c r="C13" s="31"/>
      <c r="D13" s="19"/>
      <c r="E13" s="10"/>
      <c r="F13" s="5"/>
    </row>
    <row r="14" spans="1:6" ht="12.75">
      <c r="A14" s="48" t="s">
        <v>19</v>
      </c>
      <c r="B14" s="32">
        <v>59623.5</v>
      </c>
      <c r="C14" s="32">
        <v>58296</v>
      </c>
      <c r="D14" s="20">
        <v>55535</v>
      </c>
      <c r="E14" s="11">
        <v>44250</v>
      </c>
      <c r="F14" s="7">
        <v>1770</v>
      </c>
    </row>
    <row r="15" spans="1:6" ht="12.75">
      <c r="A15" s="48"/>
      <c r="B15" s="31"/>
      <c r="C15" s="31"/>
      <c r="D15" s="19"/>
      <c r="E15" s="10"/>
      <c r="F15" s="5"/>
    </row>
    <row r="16" spans="1:6" ht="12.75">
      <c r="A16" s="48" t="s">
        <v>20</v>
      </c>
      <c r="B16" s="32">
        <v>105256</v>
      </c>
      <c r="C16" s="32">
        <v>105219</v>
      </c>
      <c r="D16" s="20">
        <v>111572</v>
      </c>
      <c r="E16" s="11">
        <v>94500</v>
      </c>
      <c r="F16" s="7">
        <v>3780</v>
      </c>
    </row>
    <row r="17" spans="1:6" ht="12.75">
      <c r="A17" s="48"/>
      <c r="B17" s="31"/>
      <c r="C17" s="31"/>
      <c r="D17" s="19"/>
      <c r="E17" s="10"/>
      <c r="F17" s="5"/>
    </row>
    <row r="18" spans="1:6" ht="12.75">
      <c r="A18" s="48" t="s">
        <v>21</v>
      </c>
      <c r="B18" s="32">
        <v>58675.5</v>
      </c>
      <c r="C18" s="32">
        <v>57877</v>
      </c>
      <c r="D18" s="20">
        <v>67543.5</v>
      </c>
      <c r="E18" s="11">
        <v>59250</v>
      </c>
      <c r="F18" s="7">
        <v>2370</v>
      </c>
    </row>
    <row r="19" spans="1:6" ht="12.75">
      <c r="A19" s="48"/>
      <c r="B19" s="31"/>
      <c r="C19" s="31"/>
      <c r="D19" s="19"/>
      <c r="E19" s="10"/>
      <c r="F19" s="5"/>
    </row>
    <row r="20" spans="1:6" ht="12.75">
      <c r="A20" s="48" t="s">
        <v>22</v>
      </c>
      <c r="B20" s="32">
        <v>47119.5</v>
      </c>
      <c r="C20" s="32">
        <v>44836</v>
      </c>
      <c r="D20" s="20">
        <v>46627</v>
      </c>
      <c r="E20" s="11">
        <v>66075</v>
      </c>
      <c r="F20" s="7">
        <v>2643</v>
      </c>
    </row>
    <row r="21" spans="1:6" ht="12.75">
      <c r="A21" s="48"/>
      <c r="B21" s="31"/>
      <c r="C21" s="31"/>
      <c r="D21" s="19"/>
      <c r="E21" s="10"/>
      <c r="F21" s="5"/>
    </row>
    <row r="22" spans="1:6" ht="12.75">
      <c r="A22" s="48" t="s">
        <v>23</v>
      </c>
      <c r="B22" s="32">
        <v>44347.5</v>
      </c>
      <c r="C22" s="32">
        <v>45562</v>
      </c>
      <c r="D22" s="20">
        <v>49619.5</v>
      </c>
      <c r="E22" s="11">
        <v>62125</v>
      </c>
      <c r="F22" s="7">
        <v>2485</v>
      </c>
    </row>
    <row r="23" spans="1:6" ht="12.75">
      <c r="A23" s="48"/>
      <c r="B23" s="32"/>
      <c r="C23" s="32"/>
      <c r="D23" s="20"/>
      <c r="E23" s="11"/>
      <c r="F23" s="7"/>
    </row>
    <row r="24" spans="1:6" ht="13.5" thickBot="1">
      <c r="A24" s="49" t="s">
        <v>5</v>
      </c>
      <c r="B24" s="39">
        <v>533487.5</v>
      </c>
      <c r="C24" s="39">
        <v>531681.5</v>
      </c>
      <c r="D24" s="40">
        <v>560585.5</v>
      </c>
      <c r="E24" s="18">
        <v>510575</v>
      </c>
      <c r="F24" s="9">
        <v>20423</v>
      </c>
    </row>
  </sheetData>
  <printOptions horizontalCentered="1"/>
  <pageMargins left="0.35433070866141736" right="0.31496062992125984" top="0.67" bottom="0.35433070866141736" header="0.36" footer="0.3937007874015748"/>
  <pageSetup horizontalDpi="600" verticalDpi="600" orientation="portrait" paperSize="9" r:id="rId1"/>
  <headerFooter alignWithMargins="0">
    <oddHeader>&amp;C&amp;"Arial,Bold"&amp;12Total Dwellings including Concealed Households&amp;"Arial,Regular"&amp;10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0">
      <selection activeCell="B12" sqref="B12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11.57421875" style="0" customWidth="1"/>
    <col min="4" max="4" width="11.421875" style="0" customWidth="1"/>
    <col min="5" max="5" width="10.421875" style="0" customWidth="1"/>
    <col min="6" max="6" width="10.57421875" style="0" customWidth="1"/>
  </cols>
  <sheetData>
    <row r="1" spans="1:7" ht="114.75">
      <c r="A1" s="12"/>
      <c r="B1" s="13" t="s">
        <v>0</v>
      </c>
      <c r="C1" s="13" t="s">
        <v>1</v>
      </c>
      <c r="D1" s="14" t="s">
        <v>2</v>
      </c>
      <c r="E1" s="59" t="s">
        <v>3</v>
      </c>
      <c r="F1" s="57"/>
      <c r="G1" s="58"/>
    </row>
    <row r="2" spans="1:7" ht="12.75">
      <c r="A2" s="16" t="s">
        <v>13</v>
      </c>
      <c r="B2" s="41">
        <v>47785</v>
      </c>
      <c r="C2" s="41">
        <v>48012</v>
      </c>
      <c r="D2" s="42">
        <v>48881</v>
      </c>
      <c r="E2" s="60">
        <v>45750</v>
      </c>
      <c r="F2" s="45"/>
      <c r="G2" s="4"/>
    </row>
    <row r="3" spans="1:7" ht="12.75">
      <c r="A3" s="16"/>
      <c r="B3" s="41"/>
      <c r="C3" s="41"/>
      <c r="D3" s="42"/>
      <c r="E3" s="60"/>
      <c r="F3" s="45"/>
      <c r="G3" s="4"/>
    </row>
    <row r="4" spans="1:7" ht="12.75">
      <c r="A4" s="16" t="s">
        <v>14</v>
      </c>
      <c r="B4" s="41">
        <v>38506</v>
      </c>
      <c r="C4" s="41">
        <v>39622.5</v>
      </c>
      <c r="D4" s="42">
        <v>40128</v>
      </c>
      <c r="E4" s="60">
        <v>23500</v>
      </c>
      <c r="F4" s="45"/>
      <c r="G4" s="4"/>
    </row>
    <row r="5" spans="1:7" ht="12.75">
      <c r="A5" s="16"/>
      <c r="B5" s="41"/>
      <c r="C5" s="41"/>
      <c r="D5" s="42"/>
      <c r="E5" s="60"/>
      <c r="F5" s="45"/>
      <c r="G5" s="4"/>
    </row>
    <row r="6" spans="1:7" ht="12.75">
      <c r="A6" s="16" t="s">
        <v>15</v>
      </c>
      <c r="B6" s="41">
        <v>39371</v>
      </c>
      <c r="C6" s="41">
        <v>40286</v>
      </c>
      <c r="D6" s="42">
        <v>40992.5</v>
      </c>
      <c r="E6" s="60">
        <v>33750</v>
      </c>
      <c r="F6" s="45"/>
      <c r="G6" s="4"/>
    </row>
    <row r="7" spans="1:7" ht="12.75">
      <c r="A7" s="16"/>
      <c r="B7" s="41"/>
      <c r="C7" s="41"/>
      <c r="D7" s="42"/>
      <c r="E7" s="60"/>
      <c r="F7" s="45"/>
      <c r="G7" s="4"/>
    </row>
    <row r="8" spans="1:7" ht="12.75">
      <c r="A8" s="16" t="s">
        <v>17</v>
      </c>
      <c r="B8" s="41">
        <v>34612.5</v>
      </c>
      <c r="C8" s="41">
        <v>35255</v>
      </c>
      <c r="D8" s="42">
        <v>40399</v>
      </c>
      <c r="E8" s="60">
        <v>36625</v>
      </c>
      <c r="F8" s="45"/>
      <c r="G8" s="4"/>
    </row>
    <row r="9" spans="1:7" ht="12.75">
      <c r="A9" s="16"/>
      <c r="B9" s="41"/>
      <c r="C9" s="41"/>
      <c r="D9" s="42"/>
      <c r="E9" s="60"/>
      <c r="F9" s="45"/>
      <c r="G9" s="4"/>
    </row>
    <row r="10" spans="1:7" ht="12.75">
      <c r="A10" s="16" t="s">
        <v>16</v>
      </c>
      <c r="B10" s="41">
        <v>40799</v>
      </c>
      <c r="C10" s="41">
        <v>39792.5</v>
      </c>
      <c r="D10" s="42">
        <v>41527.5</v>
      </c>
      <c r="E10" s="60">
        <v>34250</v>
      </c>
      <c r="F10" s="45"/>
      <c r="G10" s="4"/>
    </row>
    <row r="11" spans="1:7" ht="12.75">
      <c r="A11" s="16"/>
      <c r="B11" s="41"/>
      <c r="C11" s="41"/>
      <c r="D11" s="42"/>
      <c r="E11" s="60"/>
      <c r="F11" s="45"/>
      <c r="G11" s="4"/>
    </row>
    <row r="12" spans="1:7" ht="12.75">
      <c r="A12" s="16" t="s">
        <v>18</v>
      </c>
      <c r="B12" s="41">
        <v>17392</v>
      </c>
      <c r="C12" s="41">
        <v>16923.5</v>
      </c>
      <c r="D12" s="42">
        <v>17760.5</v>
      </c>
      <c r="E12" s="60">
        <v>10500</v>
      </c>
      <c r="F12" s="45"/>
      <c r="G12" s="4"/>
    </row>
    <row r="13" spans="1:7" ht="12.75">
      <c r="A13" s="16"/>
      <c r="B13" s="41"/>
      <c r="C13" s="41"/>
      <c r="D13" s="42"/>
      <c r="E13" s="60"/>
      <c r="F13" s="45"/>
      <c r="G13" s="4"/>
    </row>
    <row r="14" spans="1:7" ht="12.75">
      <c r="A14" s="16" t="s">
        <v>19</v>
      </c>
      <c r="B14" s="41">
        <v>59623.5</v>
      </c>
      <c r="C14" s="41">
        <v>58296</v>
      </c>
      <c r="D14" s="42">
        <v>55535</v>
      </c>
      <c r="E14" s="60">
        <v>44250</v>
      </c>
      <c r="F14" s="45"/>
      <c r="G14" s="4"/>
    </row>
    <row r="15" spans="1:7" ht="12.75">
      <c r="A15" s="16"/>
      <c r="B15" s="41"/>
      <c r="C15" s="41"/>
      <c r="D15" s="42"/>
      <c r="E15" s="60"/>
      <c r="F15" s="45"/>
      <c r="G15" s="4"/>
    </row>
    <row r="16" spans="1:7" ht="12.75">
      <c r="A16" s="16" t="s">
        <v>20</v>
      </c>
      <c r="B16" s="41">
        <v>105256</v>
      </c>
      <c r="C16" s="41">
        <v>105219</v>
      </c>
      <c r="D16" s="42">
        <v>111572</v>
      </c>
      <c r="E16" s="60">
        <v>94500</v>
      </c>
      <c r="F16" s="45"/>
      <c r="G16" s="4"/>
    </row>
    <row r="17" spans="1:7" ht="12.75">
      <c r="A17" s="16"/>
      <c r="B17" s="41"/>
      <c r="C17" s="41"/>
      <c r="D17" s="42"/>
      <c r="E17" s="60"/>
      <c r="F17" s="45"/>
      <c r="G17" s="4"/>
    </row>
    <row r="18" spans="1:7" ht="12.75">
      <c r="A18" s="16" t="s">
        <v>21</v>
      </c>
      <c r="B18" s="41">
        <v>58675.5</v>
      </c>
      <c r="C18" s="41">
        <v>57877</v>
      </c>
      <c r="D18" s="42">
        <v>67543.5</v>
      </c>
      <c r="E18" s="60">
        <v>59250</v>
      </c>
      <c r="F18" s="45"/>
      <c r="G18" s="4"/>
    </row>
    <row r="19" spans="1:7" ht="12.75">
      <c r="A19" s="16"/>
      <c r="B19" s="41"/>
      <c r="C19" s="41"/>
      <c r="D19" s="42"/>
      <c r="E19" s="60"/>
      <c r="F19" s="45"/>
      <c r="G19" s="4"/>
    </row>
    <row r="20" spans="1:7" ht="12.75">
      <c r="A20" s="16" t="s">
        <v>22</v>
      </c>
      <c r="B20" s="41">
        <v>47119.5</v>
      </c>
      <c r="C20" s="41">
        <v>44836</v>
      </c>
      <c r="D20" s="42">
        <v>46627</v>
      </c>
      <c r="E20" s="60">
        <v>66075</v>
      </c>
      <c r="F20" s="45"/>
      <c r="G20" s="4"/>
    </row>
    <row r="21" spans="1:7" ht="12.75">
      <c r="A21" s="16"/>
      <c r="B21" s="41"/>
      <c r="C21" s="41"/>
      <c r="D21" s="42"/>
      <c r="E21" s="60"/>
      <c r="F21" s="45"/>
      <c r="G21" s="4"/>
    </row>
    <row r="22" spans="1:7" ht="12.75">
      <c r="A22" s="16" t="s">
        <v>23</v>
      </c>
      <c r="B22" s="41">
        <v>44347.5</v>
      </c>
      <c r="C22" s="41">
        <v>45562</v>
      </c>
      <c r="D22" s="42">
        <v>49619.5</v>
      </c>
      <c r="E22" s="60">
        <v>62125</v>
      </c>
      <c r="F22" s="45"/>
      <c r="G22" s="4"/>
    </row>
    <row r="23" spans="1:7" ht="12.75">
      <c r="A23" s="16"/>
      <c r="B23" s="41"/>
      <c r="C23" s="41"/>
      <c r="D23" s="42"/>
      <c r="E23" s="60"/>
      <c r="F23" s="45"/>
      <c r="G23" s="4"/>
    </row>
    <row r="24" spans="1:7" ht="13.5" thickBot="1">
      <c r="A24" s="17" t="s">
        <v>5</v>
      </c>
      <c r="B24" s="39">
        <v>533487.5</v>
      </c>
      <c r="C24" s="39">
        <v>531681.5</v>
      </c>
      <c r="D24" s="40">
        <v>560585.5</v>
      </c>
      <c r="E24" s="61">
        <v>510575</v>
      </c>
      <c r="F24" s="6"/>
      <c r="G24" s="4"/>
    </row>
    <row r="25" spans="6:7" ht="12.75">
      <c r="F25" s="4"/>
      <c r="G25" s="4"/>
    </row>
    <row r="26" spans="6:7" ht="12.75">
      <c r="F26" s="4"/>
      <c r="G26" s="4"/>
    </row>
    <row r="27" spans="6:7" ht="12.75">
      <c r="F27" s="4"/>
      <c r="G27" s="4"/>
    </row>
    <row r="28" spans="6:7" ht="12.75">
      <c r="F28" s="4"/>
      <c r="G28" s="4"/>
    </row>
    <row r="29" spans="6:7" ht="12.75">
      <c r="F29" s="4"/>
      <c r="G29" s="4"/>
    </row>
    <row r="30" spans="6:7" ht="12.75">
      <c r="F30" s="4"/>
      <c r="G30" s="4"/>
    </row>
    <row r="31" spans="6:7" ht="12.75">
      <c r="F31" s="4"/>
      <c r="G31" s="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&amp;C&amp;"Arial,Bold"&amp;12Total Dwellings excluding Growth Requirements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2"/>
  <sheetViews>
    <sheetView tabSelected="1" view="pageBreakPreview" zoomScale="60" workbookViewId="0" topLeftCell="A1">
      <pane xSplit="1800" topLeftCell="D1" activePane="topRight" state="split"/>
      <selection pane="topLeft" activeCell="A46" sqref="A46:IV48"/>
      <selection pane="topRight" activeCell="L40" sqref="L40"/>
    </sheetView>
  </sheetViews>
  <sheetFormatPr defaultColWidth="9.140625" defaultRowHeight="12.75"/>
  <cols>
    <col min="1" max="1" width="32.140625" style="2" customWidth="1"/>
    <col min="2" max="2" width="14.00390625" style="2" customWidth="1"/>
    <col min="3" max="3" width="4.57421875" style="2" customWidth="1"/>
    <col min="4" max="9" width="9.28125" style="2" bestFit="1" customWidth="1"/>
    <col min="10" max="10" width="4.421875" style="2" customWidth="1"/>
    <col min="11" max="15" width="9.28125" style="2" bestFit="1" customWidth="1"/>
    <col min="16" max="16" width="4.421875" style="2" customWidth="1"/>
    <col min="17" max="17" width="15.140625" style="2" customWidth="1"/>
    <col min="18" max="18" width="3.7109375" style="2" customWidth="1"/>
    <col min="19" max="19" width="15.140625" style="2" customWidth="1"/>
    <col min="20" max="16384" width="9.140625" style="2" customWidth="1"/>
  </cols>
  <sheetData>
    <row r="1" spans="1:9" ht="14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2:19" s="27" customFormat="1" ht="25.5">
      <c r="B2" s="34" t="s">
        <v>9</v>
      </c>
      <c r="D2" s="73" t="s">
        <v>8</v>
      </c>
      <c r="E2" s="74"/>
      <c r="F2" s="74"/>
      <c r="G2" s="74"/>
      <c r="H2" s="74"/>
      <c r="I2" s="75"/>
      <c r="K2" s="68" t="s">
        <v>7</v>
      </c>
      <c r="L2" s="69"/>
      <c r="M2" s="69"/>
      <c r="N2" s="69"/>
      <c r="O2" s="70"/>
      <c r="Q2" s="29" t="s">
        <v>6</v>
      </c>
      <c r="R2" s="28"/>
      <c r="S2" s="29" t="s">
        <v>11</v>
      </c>
    </row>
    <row r="3" spans="2:19" s="3" customFormat="1" ht="12.75">
      <c r="B3" s="30" t="s">
        <v>10</v>
      </c>
      <c r="D3" s="22">
        <v>2001</v>
      </c>
      <c r="E3" s="20">
        <v>2006</v>
      </c>
      <c r="F3" s="20">
        <v>2011</v>
      </c>
      <c r="G3" s="20">
        <v>2016</v>
      </c>
      <c r="H3" s="20">
        <v>2021</v>
      </c>
      <c r="I3" s="23">
        <v>2026</v>
      </c>
      <c r="K3" s="22">
        <v>2001</v>
      </c>
      <c r="L3" s="20">
        <v>2006</v>
      </c>
      <c r="M3" s="20">
        <v>2011</v>
      </c>
      <c r="N3" s="20">
        <v>2016</v>
      </c>
      <c r="O3" s="23">
        <v>2021</v>
      </c>
      <c r="Q3" s="30" t="s">
        <v>12</v>
      </c>
      <c r="R3" s="21"/>
      <c r="S3" s="30" t="s">
        <v>10</v>
      </c>
    </row>
    <row r="4" spans="1:19" s="77" customFormat="1" ht="12.75">
      <c r="A4" s="77" t="s">
        <v>13</v>
      </c>
      <c r="B4" s="41">
        <v>46676</v>
      </c>
      <c r="D4" s="78">
        <v>436</v>
      </c>
      <c r="E4" s="42">
        <v>451</v>
      </c>
      <c r="F4" s="42">
        <v>455</v>
      </c>
      <c r="G4" s="42">
        <v>444</v>
      </c>
      <c r="H4" s="42">
        <v>432</v>
      </c>
      <c r="I4" s="79">
        <v>422</v>
      </c>
      <c r="K4" s="78">
        <f aca="true" t="shared" si="0" ref="K4:K15">SUM(D4/2)</f>
        <v>218</v>
      </c>
      <c r="L4" s="42">
        <f aca="true" t="shared" si="1" ref="L4:L15">SUM(E4/2)</f>
        <v>225.5</v>
      </c>
      <c r="M4" s="42">
        <f aca="true" t="shared" si="2" ref="M4:M15">SUM(F4/2)</f>
        <v>227.5</v>
      </c>
      <c r="N4" s="42">
        <f aca="true" t="shared" si="3" ref="N4:N15">SUM(G4/2)</f>
        <v>222</v>
      </c>
      <c r="O4" s="79">
        <f aca="true" t="shared" si="4" ref="O4:O15">SUM(H4/2)</f>
        <v>216</v>
      </c>
      <c r="Q4" s="41">
        <f aca="true" t="shared" si="5" ref="Q4:Q15">SUM(K4+L4+M4+N4+O4)</f>
        <v>1109</v>
      </c>
      <c r="S4" s="41">
        <f aca="true" t="shared" si="6" ref="S4:S15">SUM(Q4+B4)</f>
        <v>47785</v>
      </c>
    </row>
    <row r="5" spans="1:19" s="77" customFormat="1" ht="12.75">
      <c r="A5" s="77" t="s">
        <v>14</v>
      </c>
      <c r="B5" s="41">
        <v>37328</v>
      </c>
      <c r="D5" s="78">
        <v>469</v>
      </c>
      <c r="E5" s="42">
        <v>462</v>
      </c>
      <c r="F5" s="42">
        <v>473</v>
      </c>
      <c r="G5" s="42">
        <v>480</v>
      </c>
      <c r="H5" s="42">
        <v>472</v>
      </c>
      <c r="I5" s="79">
        <v>469</v>
      </c>
      <c r="K5" s="78">
        <f t="shared" si="0"/>
        <v>234.5</v>
      </c>
      <c r="L5" s="42">
        <f t="shared" si="1"/>
        <v>231</v>
      </c>
      <c r="M5" s="42">
        <f t="shared" si="2"/>
        <v>236.5</v>
      </c>
      <c r="N5" s="42">
        <f t="shared" si="3"/>
        <v>240</v>
      </c>
      <c r="O5" s="79">
        <f t="shared" si="4"/>
        <v>236</v>
      </c>
      <c r="Q5" s="41">
        <f t="shared" si="5"/>
        <v>1178</v>
      </c>
      <c r="S5" s="41">
        <f t="shared" si="6"/>
        <v>38506</v>
      </c>
    </row>
    <row r="6" spans="1:19" s="77" customFormat="1" ht="12.75">
      <c r="A6" s="77" t="s">
        <v>27</v>
      </c>
      <c r="B6" s="41">
        <v>38374</v>
      </c>
      <c r="D6" s="78">
        <v>420</v>
      </c>
      <c r="E6" s="42">
        <v>401</v>
      </c>
      <c r="F6" s="42">
        <v>392</v>
      </c>
      <c r="G6" s="42">
        <v>393</v>
      </c>
      <c r="H6" s="42">
        <v>388</v>
      </c>
      <c r="I6" s="79">
        <v>383</v>
      </c>
      <c r="K6" s="78">
        <f t="shared" si="0"/>
        <v>210</v>
      </c>
      <c r="L6" s="42">
        <f t="shared" si="1"/>
        <v>200.5</v>
      </c>
      <c r="M6" s="42">
        <f t="shared" si="2"/>
        <v>196</v>
      </c>
      <c r="N6" s="42">
        <f t="shared" si="3"/>
        <v>196.5</v>
      </c>
      <c r="O6" s="79">
        <f t="shared" si="4"/>
        <v>194</v>
      </c>
      <c r="Q6" s="41">
        <f t="shared" si="5"/>
        <v>997</v>
      </c>
      <c r="S6" s="41">
        <f t="shared" si="6"/>
        <v>39371</v>
      </c>
    </row>
    <row r="7" spans="1:19" s="3" customFormat="1" ht="12.75">
      <c r="A7" s="77" t="s">
        <v>29</v>
      </c>
      <c r="B7" s="41">
        <v>33178</v>
      </c>
      <c r="C7" s="77"/>
      <c r="D7" s="78">
        <v>632</v>
      </c>
      <c r="E7" s="42">
        <v>578</v>
      </c>
      <c r="F7" s="42">
        <v>559</v>
      </c>
      <c r="G7" s="42">
        <v>552</v>
      </c>
      <c r="H7" s="42">
        <v>548</v>
      </c>
      <c r="I7" s="79">
        <v>566</v>
      </c>
      <c r="J7" s="77"/>
      <c r="K7" s="78">
        <f t="shared" si="0"/>
        <v>316</v>
      </c>
      <c r="L7" s="42">
        <f t="shared" si="1"/>
        <v>289</v>
      </c>
      <c r="M7" s="42">
        <f t="shared" si="2"/>
        <v>279.5</v>
      </c>
      <c r="N7" s="42">
        <f t="shared" si="3"/>
        <v>276</v>
      </c>
      <c r="O7" s="79">
        <f t="shared" si="4"/>
        <v>274</v>
      </c>
      <c r="P7" s="77"/>
      <c r="Q7" s="41">
        <f t="shared" si="5"/>
        <v>1434.5</v>
      </c>
      <c r="R7" s="77"/>
      <c r="S7" s="41">
        <f t="shared" si="6"/>
        <v>34612.5</v>
      </c>
    </row>
    <row r="8" spans="1:19" ht="12.75">
      <c r="A8" s="77" t="s">
        <v>16</v>
      </c>
      <c r="B8" s="41">
        <v>39414</v>
      </c>
      <c r="C8" s="77"/>
      <c r="D8" s="78">
        <v>641</v>
      </c>
      <c r="E8" s="42">
        <v>583</v>
      </c>
      <c r="F8" s="42">
        <v>539</v>
      </c>
      <c r="G8" s="42">
        <v>512</v>
      </c>
      <c r="H8" s="42">
        <v>495</v>
      </c>
      <c r="I8" s="79">
        <v>488</v>
      </c>
      <c r="J8" s="77"/>
      <c r="K8" s="78">
        <f t="shared" si="0"/>
        <v>320.5</v>
      </c>
      <c r="L8" s="42">
        <f t="shared" si="1"/>
        <v>291.5</v>
      </c>
      <c r="M8" s="42">
        <f t="shared" si="2"/>
        <v>269.5</v>
      </c>
      <c r="N8" s="42">
        <f t="shared" si="3"/>
        <v>256</v>
      </c>
      <c r="O8" s="79">
        <f t="shared" si="4"/>
        <v>247.5</v>
      </c>
      <c r="P8" s="77"/>
      <c r="Q8" s="41">
        <f t="shared" si="5"/>
        <v>1385</v>
      </c>
      <c r="R8" s="77"/>
      <c r="S8" s="41">
        <f t="shared" si="6"/>
        <v>40799</v>
      </c>
    </row>
    <row r="9" spans="1:19" ht="12.75">
      <c r="A9" s="77" t="s">
        <v>30</v>
      </c>
      <c r="B9" s="41">
        <v>16601</v>
      </c>
      <c r="C9" s="77"/>
      <c r="D9" s="78">
        <v>365</v>
      </c>
      <c r="E9" s="42">
        <v>321</v>
      </c>
      <c r="F9" s="42">
        <v>303</v>
      </c>
      <c r="G9" s="42">
        <v>298</v>
      </c>
      <c r="H9" s="42">
        <v>295</v>
      </c>
      <c r="I9" s="79">
        <v>302</v>
      </c>
      <c r="J9" s="77"/>
      <c r="K9" s="78">
        <f t="shared" si="0"/>
        <v>182.5</v>
      </c>
      <c r="L9" s="42">
        <f t="shared" si="1"/>
        <v>160.5</v>
      </c>
      <c r="M9" s="42">
        <f t="shared" si="2"/>
        <v>151.5</v>
      </c>
      <c r="N9" s="42">
        <f t="shared" si="3"/>
        <v>149</v>
      </c>
      <c r="O9" s="79">
        <f t="shared" si="4"/>
        <v>147.5</v>
      </c>
      <c r="P9" s="77"/>
      <c r="Q9" s="41">
        <f t="shared" si="5"/>
        <v>791</v>
      </c>
      <c r="R9" s="77"/>
      <c r="S9" s="41">
        <f t="shared" si="6"/>
        <v>17392</v>
      </c>
    </row>
    <row r="10" spans="1:19" s="3" customFormat="1" ht="12.75">
      <c r="A10" s="77" t="s">
        <v>28</v>
      </c>
      <c r="B10" s="41">
        <v>57031</v>
      </c>
      <c r="C10" s="77"/>
      <c r="D10" s="78">
        <v>1115</v>
      </c>
      <c r="E10" s="42">
        <v>1020</v>
      </c>
      <c r="F10" s="42">
        <v>996</v>
      </c>
      <c r="G10" s="42">
        <v>1016</v>
      </c>
      <c r="H10" s="42">
        <v>1038</v>
      </c>
      <c r="I10" s="79">
        <v>1074</v>
      </c>
      <c r="J10" s="77"/>
      <c r="K10" s="78">
        <f t="shared" si="0"/>
        <v>557.5</v>
      </c>
      <c r="L10" s="42">
        <f t="shared" si="1"/>
        <v>510</v>
      </c>
      <c r="M10" s="42">
        <f t="shared" si="2"/>
        <v>498</v>
      </c>
      <c r="N10" s="42">
        <f t="shared" si="3"/>
        <v>508</v>
      </c>
      <c r="O10" s="79">
        <f t="shared" si="4"/>
        <v>519</v>
      </c>
      <c r="P10" s="77"/>
      <c r="Q10" s="41">
        <f t="shared" si="5"/>
        <v>2592.5</v>
      </c>
      <c r="R10" s="77"/>
      <c r="S10" s="41">
        <f t="shared" si="6"/>
        <v>59623.5</v>
      </c>
    </row>
    <row r="11" spans="1:19" ht="12.75">
      <c r="A11" s="77" t="s">
        <v>20</v>
      </c>
      <c r="B11" s="41">
        <v>97461</v>
      </c>
      <c r="C11" s="77"/>
      <c r="D11" s="78">
        <v>3421</v>
      </c>
      <c r="E11" s="42">
        <v>3205</v>
      </c>
      <c r="F11" s="42">
        <v>3034</v>
      </c>
      <c r="G11" s="42">
        <v>2966</v>
      </c>
      <c r="H11" s="42">
        <v>2964</v>
      </c>
      <c r="I11" s="79">
        <v>2995</v>
      </c>
      <c r="J11" s="77"/>
      <c r="K11" s="78">
        <f t="shared" si="0"/>
        <v>1710.5</v>
      </c>
      <c r="L11" s="42">
        <f t="shared" si="1"/>
        <v>1602.5</v>
      </c>
      <c r="M11" s="42">
        <f t="shared" si="2"/>
        <v>1517</v>
      </c>
      <c r="N11" s="42">
        <f t="shared" si="3"/>
        <v>1483</v>
      </c>
      <c r="O11" s="79">
        <f t="shared" si="4"/>
        <v>1482</v>
      </c>
      <c r="P11" s="77"/>
      <c r="Q11" s="41">
        <f t="shared" si="5"/>
        <v>7795</v>
      </c>
      <c r="R11" s="77"/>
      <c r="S11" s="41">
        <f t="shared" si="6"/>
        <v>105256</v>
      </c>
    </row>
    <row r="12" spans="1:19" ht="12.75">
      <c r="A12" s="77" t="s">
        <v>31</v>
      </c>
      <c r="B12" s="41">
        <v>54965</v>
      </c>
      <c r="C12" s="77"/>
      <c r="D12" s="78">
        <v>1610</v>
      </c>
      <c r="E12" s="42">
        <v>1515</v>
      </c>
      <c r="F12" s="42">
        <v>1472</v>
      </c>
      <c r="G12" s="42">
        <v>1433</v>
      </c>
      <c r="H12" s="42">
        <v>1391</v>
      </c>
      <c r="I12" s="79">
        <v>1386</v>
      </c>
      <c r="J12" s="77"/>
      <c r="K12" s="78">
        <f t="shared" si="0"/>
        <v>805</v>
      </c>
      <c r="L12" s="42">
        <f t="shared" si="1"/>
        <v>757.5</v>
      </c>
      <c r="M12" s="42">
        <f t="shared" si="2"/>
        <v>736</v>
      </c>
      <c r="N12" s="42">
        <f t="shared" si="3"/>
        <v>716.5</v>
      </c>
      <c r="O12" s="79">
        <f t="shared" si="4"/>
        <v>695.5</v>
      </c>
      <c r="P12" s="77"/>
      <c r="Q12" s="41">
        <f t="shared" si="5"/>
        <v>3710.5</v>
      </c>
      <c r="R12" s="77"/>
      <c r="S12" s="41">
        <f t="shared" si="6"/>
        <v>58675.5</v>
      </c>
    </row>
    <row r="13" spans="1:19" ht="12.75">
      <c r="A13" s="77" t="s">
        <v>22</v>
      </c>
      <c r="B13" s="41">
        <v>45628</v>
      </c>
      <c r="C13" s="77"/>
      <c r="D13" s="78">
        <v>607</v>
      </c>
      <c r="E13" s="42">
        <v>593</v>
      </c>
      <c r="F13" s="42">
        <v>596</v>
      </c>
      <c r="G13" s="42">
        <v>596</v>
      </c>
      <c r="H13" s="42">
        <v>591</v>
      </c>
      <c r="I13" s="79">
        <v>591</v>
      </c>
      <c r="J13" s="77"/>
      <c r="K13" s="78">
        <f t="shared" si="0"/>
        <v>303.5</v>
      </c>
      <c r="L13" s="42">
        <f t="shared" si="1"/>
        <v>296.5</v>
      </c>
      <c r="M13" s="42">
        <f t="shared" si="2"/>
        <v>298</v>
      </c>
      <c r="N13" s="42">
        <f t="shared" si="3"/>
        <v>298</v>
      </c>
      <c r="O13" s="79">
        <f t="shared" si="4"/>
        <v>295.5</v>
      </c>
      <c r="P13" s="77"/>
      <c r="Q13" s="41">
        <f t="shared" si="5"/>
        <v>1491.5</v>
      </c>
      <c r="R13" s="77"/>
      <c r="S13" s="41">
        <f t="shared" si="6"/>
        <v>47119.5</v>
      </c>
    </row>
    <row r="14" spans="1:19" s="3" customFormat="1" ht="12.75">
      <c r="A14" s="77" t="s">
        <v>23</v>
      </c>
      <c r="B14" s="41">
        <v>42514</v>
      </c>
      <c r="C14" s="77"/>
      <c r="D14" s="78">
        <v>736</v>
      </c>
      <c r="E14" s="42">
        <v>720</v>
      </c>
      <c r="F14" s="42">
        <v>734</v>
      </c>
      <c r="G14" s="42">
        <v>737</v>
      </c>
      <c r="H14" s="42">
        <v>740</v>
      </c>
      <c r="I14" s="79">
        <v>748</v>
      </c>
      <c r="J14" s="77"/>
      <c r="K14" s="78">
        <f t="shared" si="0"/>
        <v>368</v>
      </c>
      <c r="L14" s="42">
        <f t="shared" si="1"/>
        <v>360</v>
      </c>
      <c r="M14" s="42">
        <f t="shared" si="2"/>
        <v>367</v>
      </c>
      <c r="N14" s="42">
        <f t="shared" si="3"/>
        <v>368.5</v>
      </c>
      <c r="O14" s="79">
        <f t="shared" si="4"/>
        <v>370</v>
      </c>
      <c r="P14" s="77"/>
      <c r="Q14" s="41">
        <f t="shared" si="5"/>
        <v>1833.5</v>
      </c>
      <c r="R14" s="77"/>
      <c r="S14" s="41">
        <f t="shared" si="6"/>
        <v>44347.5</v>
      </c>
    </row>
    <row r="15" spans="1:19" ht="12.75">
      <c r="A15" s="3" t="s">
        <v>5</v>
      </c>
      <c r="B15" s="33">
        <v>509170</v>
      </c>
      <c r="C15" s="3"/>
      <c r="D15" s="24">
        <v>10452</v>
      </c>
      <c r="E15" s="25">
        <v>9849</v>
      </c>
      <c r="F15" s="25">
        <v>9553</v>
      </c>
      <c r="G15" s="25">
        <v>9427</v>
      </c>
      <c r="H15" s="25">
        <v>9354</v>
      </c>
      <c r="I15" s="26">
        <v>9424</v>
      </c>
      <c r="K15" s="24">
        <f t="shared" si="0"/>
        <v>5226</v>
      </c>
      <c r="L15" s="25">
        <f t="shared" si="1"/>
        <v>4924.5</v>
      </c>
      <c r="M15" s="25">
        <f t="shared" si="2"/>
        <v>4776.5</v>
      </c>
      <c r="N15" s="25">
        <f t="shared" si="3"/>
        <v>4713.5</v>
      </c>
      <c r="O15" s="26">
        <f t="shared" si="4"/>
        <v>4677</v>
      </c>
      <c r="P15" s="3"/>
      <c r="Q15" s="33">
        <f t="shared" si="5"/>
        <v>24317.5</v>
      </c>
      <c r="R15" s="3"/>
      <c r="S15" s="33">
        <f t="shared" si="6"/>
        <v>533487.5</v>
      </c>
    </row>
    <row r="16" spans="1:19" ht="12.75">
      <c r="A16" s="19"/>
      <c r="B16" s="19"/>
      <c r="C16" s="19"/>
      <c r="D16" s="19"/>
      <c r="E16" s="19"/>
      <c r="F16" s="19"/>
      <c r="G16" s="19"/>
      <c r="H16" s="20"/>
      <c r="I16" s="20"/>
      <c r="J16" s="19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72" t="s">
        <v>1</v>
      </c>
      <c r="B17" s="72"/>
      <c r="C17" s="72"/>
      <c r="D17" s="72"/>
      <c r="E17" s="72"/>
      <c r="F17" s="72"/>
      <c r="G17" s="72"/>
      <c r="H17" s="20"/>
      <c r="I17" s="20"/>
      <c r="J17" s="19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3" customFormat="1" ht="38.25">
      <c r="A18" s="27"/>
      <c r="B18" s="29" t="s">
        <v>9</v>
      </c>
      <c r="C18" s="27"/>
      <c r="D18" s="65" t="s">
        <v>8</v>
      </c>
      <c r="E18" s="66"/>
      <c r="F18" s="66"/>
      <c r="G18" s="66"/>
      <c r="H18" s="66"/>
      <c r="I18" s="67"/>
      <c r="J18" s="27"/>
      <c r="K18" s="68" t="s">
        <v>7</v>
      </c>
      <c r="L18" s="69"/>
      <c r="M18" s="69"/>
      <c r="N18" s="69"/>
      <c r="O18" s="70"/>
      <c r="P18" s="27"/>
      <c r="Q18" s="29" t="s">
        <v>6</v>
      </c>
      <c r="R18" s="28"/>
      <c r="S18" s="29" t="s">
        <v>11</v>
      </c>
    </row>
    <row r="19" spans="1:19" ht="12.75">
      <c r="A19" s="3"/>
      <c r="B19" s="30" t="s">
        <v>10</v>
      </c>
      <c r="C19" s="3"/>
      <c r="D19" s="22">
        <v>2001</v>
      </c>
      <c r="E19" s="20">
        <v>2006</v>
      </c>
      <c r="F19" s="20">
        <v>2011</v>
      </c>
      <c r="G19" s="20">
        <v>2016</v>
      </c>
      <c r="H19" s="20">
        <v>2021</v>
      </c>
      <c r="I19" s="23">
        <v>2026</v>
      </c>
      <c r="J19" s="3"/>
      <c r="K19" s="22">
        <v>2001</v>
      </c>
      <c r="L19" s="20">
        <v>2006</v>
      </c>
      <c r="M19" s="20">
        <v>2011</v>
      </c>
      <c r="N19" s="20">
        <v>2016</v>
      </c>
      <c r="O19" s="23">
        <v>2021</v>
      </c>
      <c r="P19" s="3"/>
      <c r="Q19" s="30" t="s">
        <v>12</v>
      </c>
      <c r="R19" s="21"/>
      <c r="S19" s="30" t="s">
        <v>10</v>
      </c>
    </row>
    <row r="20" spans="1:19" ht="12.75">
      <c r="A20" s="77" t="s">
        <v>13</v>
      </c>
      <c r="B20" s="41">
        <v>46869</v>
      </c>
      <c r="C20" s="77"/>
      <c r="D20" s="78">
        <v>436</v>
      </c>
      <c r="E20" s="42">
        <v>469</v>
      </c>
      <c r="F20" s="42">
        <v>474</v>
      </c>
      <c r="G20" s="42">
        <v>461</v>
      </c>
      <c r="H20" s="42">
        <v>446</v>
      </c>
      <c r="I20" s="79">
        <v>429</v>
      </c>
      <c r="J20" s="77"/>
      <c r="K20" s="78">
        <f aca="true" t="shared" si="7" ref="K20:K31">SUM(D20/2)</f>
        <v>218</v>
      </c>
      <c r="L20" s="42">
        <f aca="true" t="shared" si="8" ref="L20:L31">SUM(E20/2)</f>
        <v>234.5</v>
      </c>
      <c r="M20" s="42">
        <f aca="true" t="shared" si="9" ref="M20:M31">SUM(F20/2)</f>
        <v>237</v>
      </c>
      <c r="N20" s="42">
        <f aca="true" t="shared" si="10" ref="N20:N31">SUM(G20/2)</f>
        <v>230.5</v>
      </c>
      <c r="O20" s="79">
        <f aca="true" t="shared" si="11" ref="O20:O31">SUM(H20/2)</f>
        <v>223</v>
      </c>
      <c r="P20" s="77"/>
      <c r="Q20" s="41">
        <f aca="true" t="shared" si="12" ref="Q20:Q30">SUM(K20+L20+M20+N20+O20)</f>
        <v>1143</v>
      </c>
      <c r="R20" s="77"/>
      <c r="S20" s="41">
        <f aca="true" t="shared" si="13" ref="S20:S31">SUM(Q20+B20)</f>
        <v>48012</v>
      </c>
    </row>
    <row r="21" spans="1:19" ht="12.75">
      <c r="A21" s="77" t="s">
        <v>14</v>
      </c>
      <c r="B21" s="41">
        <v>38443</v>
      </c>
      <c r="C21" s="77"/>
      <c r="D21" s="78">
        <v>469</v>
      </c>
      <c r="E21" s="42">
        <v>472</v>
      </c>
      <c r="F21" s="42">
        <v>480</v>
      </c>
      <c r="G21" s="42">
        <v>476</v>
      </c>
      <c r="H21" s="42">
        <v>462</v>
      </c>
      <c r="I21" s="79">
        <v>454</v>
      </c>
      <c r="J21" s="77"/>
      <c r="K21" s="78">
        <f t="shared" si="7"/>
        <v>234.5</v>
      </c>
      <c r="L21" s="42">
        <f t="shared" si="8"/>
        <v>236</v>
      </c>
      <c r="M21" s="42">
        <f t="shared" si="9"/>
        <v>240</v>
      </c>
      <c r="N21" s="42">
        <f t="shared" si="10"/>
        <v>238</v>
      </c>
      <c r="O21" s="79">
        <f t="shared" si="11"/>
        <v>231</v>
      </c>
      <c r="P21" s="77"/>
      <c r="Q21" s="41">
        <f t="shared" si="12"/>
        <v>1179.5</v>
      </c>
      <c r="R21" s="77"/>
      <c r="S21" s="41">
        <f t="shared" si="13"/>
        <v>39622.5</v>
      </c>
    </row>
    <row r="22" spans="1:19" ht="12.75">
      <c r="A22" s="77" t="s">
        <v>27</v>
      </c>
      <c r="B22" s="41">
        <v>39243</v>
      </c>
      <c r="C22" s="77"/>
      <c r="D22" s="78">
        <v>420</v>
      </c>
      <c r="E22" s="42">
        <v>417</v>
      </c>
      <c r="F22" s="42">
        <v>417</v>
      </c>
      <c r="G22" s="42">
        <v>420</v>
      </c>
      <c r="H22" s="42">
        <v>412</v>
      </c>
      <c r="I22" s="79">
        <v>405</v>
      </c>
      <c r="J22" s="77"/>
      <c r="K22" s="78">
        <f t="shared" si="7"/>
        <v>210</v>
      </c>
      <c r="L22" s="42">
        <f t="shared" si="8"/>
        <v>208.5</v>
      </c>
      <c r="M22" s="42">
        <f t="shared" si="9"/>
        <v>208.5</v>
      </c>
      <c r="N22" s="42">
        <f t="shared" si="10"/>
        <v>210</v>
      </c>
      <c r="O22" s="79">
        <f t="shared" si="11"/>
        <v>206</v>
      </c>
      <c r="P22" s="77"/>
      <c r="Q22" s="41">
        <f t="shared" si="12"/>
        <v>1043</v>
      </c>
      <c r="R22" s="77"/>
      <c r="S22" s="41">
        <f t="shared" si="13"/>
        <v>40286</v>
      </c>
    </row>
    <row r="23" spans="1:19" s="3" customFormat="1" ht="12.75">
      <c r="A23" s="77" t="s">
        <v>29</v>
      </c>
      <c r="B23" s="41">
        <v>33778</v>
      </c>
      <c r="C23" s="77"/>
      <c r="D23" s="78">
        <v>632</v>
      </c>
      <c r="E23" s="42">
        <v>596</v>
      </c>
      <c r="F23" s="42">
        <v>578</v>
      </c>
      <c r="G23" s="42">
        <v>578</v>
      </c>
      <c r="H23" s="42">
        <v>570</v>
      </c>
      <c r="I23" s="79">
        <v>579</v>
      </c>
      <c r="J23" s="77"/>
      <c r="K23" s="78">
        <f t="shared" si="7"/>
        <v>316</v>
      </c>
      <c r="L23" s="42">
        <f t="shared" si="8"/>
        <v>298</v>
      </c>
      <c r="M23" s="42">
        <f t="shared" si="9"/>
        <v>289</v>
      </c>
      <c r="N23" s="42">
        <f t="shared" si="10"/>
        <v>289</v>
      </c>
      <c r="O23" s="79">
        <f t="shared" si="11"/>
        <v>285</v>
      </c>
      <c r="P23" s="77"/>
      <c r="Q23" s="41">
        <f t="shared" si="12"/>
        <v>1477</v>
      </c>
      <c r="R23" s="77"/>
      <c r="S23" s="41">
        <f t="shared" si="13"/>
        <v>35255</v>
      </c>
    </row>
    <row r="24" spans="1:19" ht="12.75">
      <c r="A24" s="77" t="s">
        <v>16</v>
      </c>
      <c r="B24" s="41">
        <v>38373</v>
      </c>
      <c r="C24" s="77"/>
      <c r="D24" s="78">
        <v>641</v>
      </c>
      <c r="E24" s="42">
        <v>600</v>
      </c>
      <c r="F24" s="42">
        <v>559</v>
      </c>
      <c r="G24" s="42">
        <v>531</v>
      </c>
      <c r="H24" s="42">
        <v>508</v>
      </c>
      <c r="I24" s="79">
        <v>488</v>
      </c>
      <c r="J24" s="77"/>
      <c r="K24" s="78">
        <f t="shared" si="7"/>
        <v>320.5</v>
      </c>
      <c r="L24" s="42">
        <f t="shared" si="8"/>
        <v>300</v>
      </c>
      <c r="M24" s="42">
        <f t="shared" si="9"/>
        <v>279.5</v>
      </c>
      <c r="N24" s="42">
        <f t="shared" si="10"/>
        <v>265.5</v>
      </c>
      <c r="O24" s="79">
        <f t="shared" si="11"/>
        <v>254</v>
      </c>
      <c r="P24" s="77"/>
      <c r="Q24" s="41">
        <f t="shared" si="12"/>
        <v>1419.5</v>
      </c>
      <c r="R24" s="77"/>
      <c r="S24" s="41">
        <f t="shared" si="13"/>
        <v>39792.5</v>
      </c>
    </row>
    <row r="25" spans="1:19" ht="12.75">
      <c r="A25" s="77" t="s">
        <v>30</v>
      </c>
      <c r="B25" s="41">
        <v>16102</v>
      </c>
      <c r="C25" s="77"/>
      <c r="D25" s="78">
        <v>365</v>
      </c>
      <c r="E25" s="42">
        <v>333</v>
      </c>
      <c r="F25" s="42">
        <v>318</v>
      </c>
      <c r="G25" s="42">
        <v>318</v>
      </c>
      <c r="H25" s="42">
        <v>309</v>
      </c>
      <c r="I25" s="79">
        <v>299</v>
      </c>
      <c r="J25" s="77"/>
      <c r="K25" s="78">
        <f t="shared" si="7"/>
        <v>182.5</v>
      </c>
      <c r="L25" s="42">
        <f t="shared" si="8"/>
        <v>166.5</v>
      </c>
      <c r="M25" s="42">
        <f t="shared" si="9"/>
        <v>159</v>
      </c>
      <c r="N25" s="42">
        <f t="shared" si="10"/>
        <v>159</v>
      </c>
      <c r="O25" s="79">
        <f t="shared" si="11"/>
        <v>154.5</v>
      </c>
      <c r="P25" s="77"/>
      <c r="Q25" s="41">
        <f t="shared" si="12"/>
        <v>821.5</v>
      </c>
      <c r="R25" s="77"/>
      <c r="S25" s="41">
        <f t="shared" si="13"/>
        <v>16923.5</v>
      </c>
    </row>
    <row r="26" spans="1:19" s="3" customFormat="1" ht="12.75">
      <c r="A26" s="77" t="s">
        <v>28</v>
      </c>
      <c r="B26" s="41">
        <v>55672</v>
      </c>
      <c r="C26" s="77"/>
      <c r="D26" s="78">
        <v>1115</v>
      </c>
      <c r="E26" s="42">
        <v>1042</v>
      </c>
      <c r="F26" s="42">
        <v>1022</v>
      </c>
      <c r="G26" s="42">
        <v>1032</v>
      </c>
      <c r="H26" s="42">
        <v>1037</v>
      </c>
      <c r="I26" s="79">
        <v>1051</v>
      </c>
      <c r="J26" s="77"/>
      <c r="K26" s="78">
        <f t="shared" si="7"/>
        <v>557.5</v>
      </c>
      <c r="L26" s="42">
        <f t="shared" si="8"/>
        <v>521</v>
      </c>
      <c r="M26" s="42">
        <f t="shared" si="9"/>
        <v>511</v>
      </c>
      <c r="N26" s="42">
        <f t="shared" si="10"/>
        <v>516</v>
      </c>
      <c r="O26" s="79">
        <f t="shared" si="11"/>
        <v>518.5</v>
      </c>
      <c r="P26" s="77"/>
      <c r="Q26" s="41">
        <f t="shared" si="12"/>
        <v>2624</v>
      </c>
      <c r="R26" s="77"/>
      <c r="S26" s="41">
        <f t="shared" si="13"/>
        <v>58296</v>
      </c>
    </row>
    <row r="27" spans="1:19" ht="12.75">
      <c r="A27" s="77" t="s">
        <v>20</v>
      </c>
      <c r="B27" s="41">
        <v>97324</v>
      </c>
      <c r="C27" s="77"/>
      <c r="D27" s="78">
        <v>3421</v>
      </c>
      <c r="E27" s="42">
        <v>3233</v>
      </c>
      <c r="F27" s="42">
        <v>3084</v>
      </c>
      <c r="G27" s="42">
        <v>3036</v>
      </c>
      <c r="H27" s="42">
        <v>3016</v>
      </c>
      <c r="I27" s="79">
        <v>3003</v>
      </c>
      <c r="J27" s="77"/>
      <c r="K27" s="78">
        <f t="shared" si="7"/>
        <v>1710.5</v>
      </c>
      <c r="L27" s="42">
        <f t="shared" si="8"/>
        <v>1616.5</v>
      </c>
      <c r="M27" s="42">
        <f t="shared" si="9"/>
        <v>1542</v>
      </c>
      <c r="N27" s="42">
        <f t="shared" si="10"/>
        <v>1518</v>
      </c>
      <c r="O27" s="79">
        <f t="shared" si="11"/>
        <v>1508</v>
      </c>
      <c r="P27" s="77"/>
      <c r="Q27" s="41">
        <f t="shared" si="12"/>
        <v>7895</v>
      </c>
      <c r="R27" s="77"/>
      <c r="S27" s="41">
        <f t="shared" si="13"/>
        <v>105219</v>
      </c>
    </row>
    <row r="28" spans="1:19" ht="12.75">
      <c r="A28" s="77" t="s">
        <v>31</v>
      </c>
      <c r="B28" s="41">
        <v>54085</v>
      </c>
      <c r="C28" s="77"/>
      <c r="D28" s="78">
        <v>1610</v>
      </c>
      <c r="E28" s="42">
        <v>1544</v>
      </c>
      <c r="F28" s="42">
        <v>1505</v>
      </c>
      <c r="G28" s="42">
        <v>1483</v>
      </c>
      <c r="H28" s="42">
        <v>1442</v>
      </c>
      <c r="I28" s="79">
        <v>1416</v>
      </c>
      <c r="J28" s="77"/>
      <c r="K28" s="78">
        <f t="shared" si="7"/>
        <v>805</v>
      </c>
      <c r="L28" s="42">
        <f t="shared" si="8"/>
        <v>772</v>
      </c>
      <c r="M28" s="42">
        <f t="shared" si="9"/>
        <v>752.5</v>
      </c>
      <c r="N28" s="42">
        <f t="shared" si="10"/>
        <v>741.5</v>
      </c>
      <c r="O28" s="79">
        <f t="shared" si="11"/>
        <v>721</v>
      </c>
      <c r="P28" s="77"/>
      <c r="Q28" s="41">
        <f t="shared" si="12"/>
        <v>3792</v>
      </c>
      <c r="R28" s="77"/>
      <c r="S28" s="41">
        <f t="shared" si="13"/>
        <v>57877</v>
      </c>
    </row>
    <row r="29" spans="1:19" ht="12.75">
      <c r="A29" s="77" t="s">
        <v>22</v>
      </c>
      <c r="B29" s="41">
        <v>43392</v>
      </c>
      <c r="C29" s="77"/>
      <c r="D29" s="78">
        <v>607</v>
      </c>
      <c r="E29" s="42">
        <v>587</v>
      </c>
      <c r="F29" s="42">
        <v>576</v>
      </c>
      <c r="G29" s="42">
        <v>565</v>
      </c>
      <c r="H29" s="42">
        <v>553</v>
      </c>
      <c r="I29" s="79">
        <v>542</v>
      </c>
      <c r="J29" s="77"/>
      <c r="K29" s="78">
        <f t="shared" si="7"/>
        <v>303.5</v>
      </c>
      <c r="L29" s="42">
        <f t="shared" si="8"/>
        <v>293.5</v>
      </c>
      <c r="M29" s="42">
        <f t="shared" si="9"/>
        <v>288</v>
      </c>
      <c r="N29" s="42">
        <f t="shared" si="10"/>
        <v>282.5</v>
      </c>
      <c r="O29" s="79">
        <f t="shared" si="11"/>
        <v>276.5</v>
      </c>
      <c r="P29" s="77"/>
      <c r="Q29" s="41">
        <f t="shared" si="12"/>
        <v>1444</v>
      </c>
      <c r="R29" s="77"/>
      <c r="S29" s="41">
        <f t="shared" si="13"/>
        <v>44836</v>
      </c>
    </row>
    <row r="30" spans="1:19" s="3" customFormat="1" ht="12.75">
      <c r="A30" s="77" t="s">
        <v>23</v>
      </c>
      <c r="B30" s="41">
        <v>43787</v>
      </c>
      <c r="C30" s="77"/>
      <c r="D30" s="78">
        <v>736</v>
      </c>
      <c r="E30" s="42">
        <v>711</v>
      </c>
      <c r="F30" s="42">
        <v>703</v>
      </c>
      <c r="G30" s="42">
        <v>701</v>
      </c>
      <c r="H30" s="42">
        <v>699</v>
      </c>
      <c r="I30" s="79">
        <v>695</v>
      </c>
      <c r="J30" s="77"/>
      <c r="K30" s="78">
        <f t="shared" si="7"/>
        <v>368</v>
      </c>
      <c r="L30" s="42">
        <f t="shared" si="8"/>
        <v>355.5</v>
      </c>
      <c r="M30" s="42">
        <f t="shared" si="9"/>
        <v>351.5</v>
      </c>
      <c r="N30" s="42">
        <f t="shared" si="10"/>
        <v>350.5</v>
      </c>
      <c r="O30" s="79">
        <f t="shared" si="11"/>
        <v>349.5</v>
      </c>
      <c r="P30" s="77"/>
      <c r="Q30" s="41">
        <f t="shared" si="12"/>
        <v>1775</v>
      </c>
      <c r="R30" s="77"/>
      <c r="S30" s="41">
        <f t="shared" si="13"/>
        <v>45562</v>
      </c>
    </row>
    <row r="31" spans="1:19" ht="12.75">
      <c r="A31" s="3" t="s">
        <v>5</v>
      </c>
      <c r="B31" s="33">
        <v>507068</v>
      </c>
      <c r="D31" s="24">
        <v>10452</v>
      </c>
      <c r="E31" s="25">
        <v>10004</v>
      </c>
      <c r="F31" s="25">
        <v>9716</v>
      </c>
      <c r="G31" s="25">
        <v>9601</v>
      </c>
      <c r="H31" s="25">
        <v>9454</v>
      </c>
      <c r="I31" s="26">
        <v>9361</v>
      </c>
      <c r="J31" s="3"/>
      <c r="K31" s="24">
        <f t="shared" si="7"/>
        <v>5226</v>
      </c>
      <c r="L31" s="25">
        <f t="shared" si="8"/>
        <v>5002</v>
      </c>
      <c r="M31" s="25">
        <f t="shared" si="9"/>
        <v>4858</v>
      </c>
      <c r="N31" s="25">
        <f t="shared" si="10"/>
        <v>4800.5</v>
      </c>
      <c r="O31" s="26">
        <f t="shared" si="11"/>
        <v>4727</v>
      </c>
      <c r="P31" s="3"/>
      <c r="Q31" s="33">
        <f>SUM(K31+L31+M31+N31+O31)</f>
        <v>24613.5</v>
      </c>
      <c r="R31" s="3"/>
      <c r="S31" s="33">
        <f t="shared" si="13"/>
        <v>531681.5</v>
      </c>
    </row>
    <row r="33" spans="1:6" ht="12.75">
      <c r="A33" s="72" t="s">
        <v>2</v>
      </c>
      <c r="B33" s="72"/>
      <c r="C33" s="72"/>
      <c r="D33" s="72"/>
      <c r="E33" s="72"/>
      <c r="F33" s="72"/>
    </row>
    <row r="34" spans="1:19" ht="38.25">
      <c r="A34" s="27"/>
      <c r="B34" s="29" t="s">
        <v>9</v>
      </c>
      <c r="C34" s="27"/>
      <c r="D34" s="65" t="s">
        <v>8</v>
      </c>
      <c r="E34" s="66"/>
      <c r="F34" s="66"/>
      <c r="G34" s="66"/>
      <c r="H34" s="66"/>
      <c r="I34" s="67"/>
      <c r="J34" s="27"/>
      <c r="K34" s="68" t="s">
        <v>7</v>
      </c>
      <c r="L34" s="69"/>
      <c r="M34" s="69"/>
      <c r="N34" s="69"/>
      <c r="O34" s="70"/>
      <c r="P34" s="27"/>
      <c r="Q34" s="29" t="s">
        <v>6</v>
      </c>
      <c r="R34" s="28"/>
      <c r="S34" s="29" t="s">
        <v>11</v>
      </c>
    </row>
    <row r="35" spans="1:19" ht="12.75">
      <c r="A35" s="3"/>
      <c r="B35" s="30" t="s">
        <v>10</v>
      </c>
      <c r="C35" s="3"/>
      <c r="D35" s="22">
        <v>2001</v>
      </c>
      <c r="E35" s="20">
        <v>2006</v>
      </c>
      <c r="F35" s="20">
        <v>2011</v>
      </c>
      <c r="G35" s="20">
        <v>2016</v>
      </c>
      <c r="H35" s="20">
        <v>2021</v>
      </c>
      <c r="I35" s="23">
        <v>2026</v>
      </c>
      <c r="J35" s="3"/>
      <c r="K35" s="22">
        <v>2001</v>
      </c>
      <c r="L35" s="20">
        <v>2006</v>
      </c>
      <c r="M35" s="20">
        <v>2011</v>
      </c>
      <c r="N35" s="20">
        <v>2016</v>
      </c>
      <c r="O35" s="23">
        <v>2021</v>
      </c>
      <c r="P35" s="3"/>
      <c r="Q35" s="30" t="s">
        <v>12</v>
      </c>
      <c r="R35" s="21"/>
      <c r="S35" s="30" t="s">
        <v>10</v>
      </c>
    </row>
    <row r="36" spans="1:19" ht="12.75">
      <c r="A36" s="77" t="s">
        <v>13</v>
      </c>
      <c r="B36" s="43">
        <v>47720</v>
      </c>
      <c r="C36" s="77"/>
      <c r="D36" s="80">
        <v>436</v>
      </c>
      <c r="E36" s="45">
        <v>476</v>
      </c>
      <c r="F36" s="45">
        <v>479</v>
      </c>
      <c r="G36" s="45">
        <v>472</v>
      </c>
      <c r="H36" s="45">
        <v>459</v>
      </c>
      <c r="I36" s="81">
        <v>446</v>
      </c>
      <c r="J36" s="77"/>
      <c r="K36" s="78">
        <f aca="true" t="shared" si="14" ref="K36:K47">SUM(D36/2)</f>
        <v>218</v>
      </c>
      <c r="L36" s="42">
        <f aca="true" t="shared" si="15" ref="L36:L47">SUM(E36/2)</f>
        <v>238</v>
      </c>
      <c r="M36" s="42">
        <f aca="true" t="shared" si="16" ref="M36:M47">SUM(F36/2)</f>
        <v>239.5</v>
      </c>
      <c r="N36" s="42">
        <f aca="true" t="shared" si="17" ref="N36:N47">SUM(G36/2)</f>
        <v>236</v>
      </c>
      <c r="O36" s="79">
        <f aca="true" t="shared" si="18" ref="O36:O47">SUM(H36/2)</f>
        <v>229.5</v>
      </c>
      <c r="P36" s="77"/>
      <c r="Q36" s="41">
        <f aca="true" t="shared" si="19" ref="Q36:Q47">SUM(K36+L36+M36+N36+O36)</f>
        <v>1161</v>
      </c>
      <c r="R36" s="77"/>
      <c r="S36" s="41">
        <f aca="true" t="shared" si="20" ref="S36:S47">SUM(Q36+B36)</f>
        <v>48881</v>
      </c>
    </row>
    <row r="37" spans="1:19" ht="12.75">
      <c r="A37" s="77" t="s">
        <v>14</v>
      </c>
      <c r="B37" s="43">
        <v>38967</v>
      </c>
      <c r="C37" s="77"/>
      <c r="D37" s="80">
        <v>469</v>
      </c>
      <c r="E37" s="45">
        <v>468</v>
      </c>
      <c r="F37" s="45">
        <v>467</v>
      </c>
      <c r="G37" s="45">
        <v>465</v>
      </c>
      <c r="H37" s="45">
        <v>453</v>
      </c>
      <c r="I37" s="81">
        <v>449</v>
      </c>
      <c r="J37" s="77"/>
      <c r="K37" s="78">
        <f t="shared" si="14"/>
        <v>234.5</v>
      </c>
      <c r="L37" s="42">
        <f t="shared" si="15"/>
        <v>234</v>
      </c>
      <c r="M37" s="42">
        <f t="shared" si="16"/>
        <v>233.5</v>
      </c>
      <c r="N37" s="42">
        <f t="shared" si="17"/>
        <v>232.5</v>
      </c>
      <c r="O37" s="79">
        <f t="shared" si="18"/>
        <v>226.5</v>
      </c>
      <c r="P37" s="77"/>
      <c r="Q37" s="41">
        <f t="shared" si="19"/>
        <v>1161</v>
      </c>
      <c r="R37" s="77"/>
      <c r="S37" s="41">
        <f t="shared" si="20"/>
        <v>40128</v>
      </c>
    </row>
    <row r="38" spans="1:19" ht="12.75">
      <c r="A38" s="77" t="s">
        <v>27</v>
      </c>
      <c r="B38" s="43">
        <v>39937</v>
      </c>
      <c r="C38" s="77"/>
      <c r="D38" s="80">
        <v>420</v>
      </c>
      <c r="E38" s="45">
        <v>421</v>
      </c>
      <c r="F38" s="45">
        <v>425</v>
      </c>
      <c r="G38" s="45">
        <v>425</v>
      </c>
      <c r="H38" s="45">
        <v>420</v>
      </c>
      <c r="I38" s="81">
        <v>416</v>
      </c>
      <c r="J38" s="77"/>
      <c r="K38" s="78">
        <f t="shared" si="14"/>
        <v>210</v>
      </c>
      <c r="L38" s="42">
        <f t="shared" si="15"/>
        <v>210.5</v>
      </c>
      <c r="M38" s="42">
        <f t="shared" si="16"/>
        <v>212.5</v>
      </c>
      <c r="N38" s="42">
        <f t="shared" si="17"/>
        <v>212.5</v>
      </c>
      <c r="O38" s="79">
        <f t="shared" si="18"/>
        <v>210</v>
      </c>
      <c r="P38" s="77"/>
      <c r="Q38" s="41">
        <f t="shared" si="19"/>
        <v>1055.5</v>
      </c>
      <c r="R38" s="77"/>
      <c r="S38" s="41">
        <f t="shared" si="20"/>
        <v>40992.5</v>
      </c>
    </row>
    <row r="39" spans="1:19" s="3" customFormat="1" ht="12.75">
      <c r="A39" s="77" t="s">
        <v>29</v>
      </c>
      <c r="B39" s="43">
        <v>38896</v>
      </c>
      <c r="C39" s="77"/>
      <c r="D39" s="80">
        <v>632</v>
      </c>
      <c r="E39" s="45">
        <v>602</v>
      </c>
      <c r="F39" s="45">
        <v>589</v>
      </c>
      <c r="G39" s="45">
        <v>593</v>
      </c>
      <c r="H39" s="45">
        <v>590</v>
      </c>
      <c r="I39" s="81">
        <v>604</v>
      </c>
      <c r="J39" s="77"/>
      <c r="K39" s="78">
        <f t="shared" si="14"/>
        <v>316</v>
      </c>
      <c r="L39" s="42">
        <f t="shared" si="15"/>
        <v>301</v>
      </c>
      <c r="M39" s="42">
        <f t="shared" si="16"/>
        <v>294.5</v>
      </c>
      <c r="N39" s="42">
        <f t="shared" si="17"/>
        <v>296.5</v>
      </c>
      <c r="O39" s="79">
        <f t="shared" si="18"/>
        <v>295</v>
      </c>
      <c r="P39" s="77"/>
      <c r="Q39" s="41">
        <f t="shared" si="19"/>
        <v>1503</v>
      </c>
      <c r="R39" s="77"/>
      <c r="S39" s="41">
        <f t="shared" si="20"/>
        <v>40399</v>
      </c>
    </row>
    <row r="40" spans="1:19" ht="12.75">
      <c r="A40" s="77" t="s">
        <v>16</v>
      </c>
      <c r="B40" s="43">
        <v>40098</v>
      </c>
      <c r="C40" s="77"/>
      <c r="D40" s="80">
        <v>641</v>
      </c>
      <c r="E40" s="45">
        <v>600</v>
      </c>
      <c r="F40" s="45">
        <v>563</v>
      </c>
      <c r="G40" s="45">
        <v>540</v>
      </c>
      <c r="H40" s="45">
        <v>515</v>
      </c>
      <c r="I40" s="81">
        <v>499</v>
      </c>
      <c r="J40" s="77"/>
      <c r="K40" s="78">
        <f t="shared" si="14"/>
        <v>320.5</v>
      </c>
      <c r="L40" s="42">
        <f t="shared" si="15"/>
        <v>300</v>
      </c>
      <c r="M40" s="42">
        <f t="shared" si="16"/>
        <v>281.5</v>
      </c>
      <c r="N40" s="42">
        <f t="shared" si="17"/>
        <v>270</v>
      </c>
      <c r="O40" s="79">
        <f t="shared" si="18"/>
        <v>257.5</v>
      </c>
      <c r="P40" s="77"/>
      <c r="Q40" s="41">
        <f t="shared" si="19"/>
        <v>1429.5</v>
      </c>
      <c r="R40" s="77"/>
      <c r="S40" s="41">
        <f t="shared" si="20"/>
        <v>41527.5</v>
      </c>
    </row>
    <row r="41" spans="1:19" ht="12.75">
      <c r="A41" s="77" t="s">
        <v>30</v>
      </c>
      <c r="B41" s="43">
        <v>16922</v>
      </c>
      <c r="C41" s="77"/>
      <c r="D41" s="80">
        <v>365</v>
      </c>
      <c r="E41" s="45">
        <v>337</v>
      </c>
      <c r="F41" s="45">
        <v>328</v>
      </c>
      <c r="G41" s="45">
        <v>326</v>
      </c>
      <c r="H41" s="45">
        <v>321</v>
      </c>
      <c r="I41" s="81">
        <v>314</v>
      </c>
      <c r="J41" s="77"/>
      <c r="K41" s="78">
        <f t="shared" si="14"/>
        <v>182.5</v>
      </c>
      <c r="L41" s="42">
        <f t="shared" si="15"/>
        <v>168.5</v>
      </c>
      <c r="M41" s="42">
        <f t="shared" si="16"/>
        <v>164</v>
      </c>
      <c r="N41" s="42">
        <f t="shared" si="17"/>
        <v>163</v>
      </c>
      <c r="O41" s="79">
        <f t="shared" si="18"/>
        <v>160.5</v>
      </c>
      <c r="P41" s="77"/>
      <c r="Q41" s="41">
        <f t="shared" si="19"/>
        <v>838.5</v>
      </c>
      <c r="R41" s="77"/>
      <c r="S41" s="41">
        <f t="shared" si="20"/>
        <v>17760.5</v>
      </c>
    </row>
    <row r="42" spans="1:19" ht="12.75">
      <c r="A42" s="77" t="s">
        <v>28</v>
      </c>
      <c r="B42" s="43">
        <v>52892</v>
      </c>
      <c r="C42" s="77"/>
      <c r="D42" s="80">
        <v>1115</v>
      </c>
      <c r="E42" s="45">
        <v>1046</v>
      </c>
      <c r="F42" s="45">
        <v>1029</v>
      </c>
      <c r="G42" s="45">
        <v>1044</v>
      </c>
      <c r="H42" s="45">
        <v>1052</v>
      </c>
      <c r="I42" s="81">
        <v>1068</v>
      </c>
      <c r="J42" s="77"/>
      <c r="K42" s="78">
        <f t="shared" si="14"/>
        <v>557.5</v>
      </c>
      <c r="L42" s="42">
        <f t="shared" si="15"/>
        <v>523</v>
      </c>
      <c r="M42" s="42">
        <f t="shared" si="16"/>
        <v>514.5</v>
      </c>
      <c r="N42" s="42">
        <f t="shared" si="17"/>
        <v>522</v>
      </c>
      <c r="O42" s="79">
        <f t="shared" si="18"/>
        <v>526</v>
      </c>
      <c r="P42" s="77"/>
      <c r="Q42" s="41">
        <f t="shared" si="19"/>
        <v>2643</v>
      </c>
      <c r="R42" s="77"/>
      <c r="S42" s="41">
        <f t="shared" si="20"/>
        <v>55535</v>
      </c>
    </row>
    <row r="43" spans="1:19" ht="12.75">
      <c r="A43" s="77" t="s">
        <v>20</v>
      </c>
      <c r="B43" s="43">
        <v>103486</v>
      </c>
      <c r="C43" s="77"/>
      <c r="D43" s="80">
        <v>3421</v>
      </c>
      <c r="E43" s="45">
        <v>3286</v>
      </c>
      <c r="F43" s="45">
        <v>3166</v>
      </c>
      <c r="G43" s="45">
        <v>3147</v>
      </c>
      <c r="H43" s="45">
        <v>3152</v>
      </c>
      <c r="I43" s="81">
        <v>3169</v>
      </c>
      <c r="J43" s="77"/>
      <c r="K43" s="78">
        <f t="shared" si="14"/>
        <v>1710.5</v>
      </c>
      <c r="L43" s="42">
        <f t="shared" si="15"/>
        <v>1643</v>
      </c>
      <c r="M43" s="42">
        <f t="shared" si="16"/>
        <v>1583</v>
      </c>
      <c r="N43" s="42">
        <f t="shared" si="17"/>
        <v>1573.5</v>
      </c>
      <c r="O43" s="79">
        <f t="shared" si="18"/>
        <v>1576</v>
      </c>
      <c r="P43" s="77"/>
      <c r="Q43" s="41">
        <f t="shared" si="19"/>
        <v>8086</v>
      </c>
      <c r="R43" s="77"/>
      <c r="S43" s="41">
        <f t="shared" si="20"/>
        <v>111572</v>
      </c>
    </row>
    <row r="44" spans="1:19" ht="12.75">
      <c r="A44" s="77" t="s">
        <v>31</v>
      </c>
      <c r="B44" s="43">
        <v>63661</v>
      </c>
      <c r="C44" s="77"/>
      <c r="D44" s="80">
        <v>1610</v>
      </c>
      <c r="E44" s="45">
        <v>1567</v>
      </c>
      <c r="F44" s="45">
        <v>1550</v>
      </c>
      <c r="G44" s="45">
        <v>1534</v>
      </c>
      <c r="H44" s="45">
        <v>1504</v>
      </c>
      <c r="I44" s="81">
        <v>1480</v>
      </c>
      <c r="J44" s="77"/>
      <c r="K44" s="78">
        <f t="shared" si="14"/>
        <v>805</v>
      </c>
      <c r="L44" s="42">
        <f t="shared" si="15"/>
        <v>783.5</v>
      </c>
      <c r="M44" s="42">
        <f t="shared" si="16"/>
        <v>775</v>
      </c>
      <c r="N44" s="42">
        <f t="shared" si="17"/>
        <v>767</v>
      </c>
      <c r="O44" s="79">
        <f t="shared" si="18"/>
        <v>752</v>
      </c>
      <c r="P44" s="77"/>
      <c r="Q44" s="41">
        <f t="shared" si="19"/>
        <v>3882.5</v>
      </c>
      <c r="R44" s="77"/>
      <c r="S44" s="41">
        <f t="shared" si="20"/>
        <v>67543.5</v>
      </c>
    </row>
    <row r="45" spans="1:19" s="3" customFormat="1" ht="12.75">
      <c r="A45" s="77" t="s">
        <v>22</v>
      </c>
      <c r="B45" s="43">
        <v>45173</v>
      </c>
      <c r="C45" s="77"/>
      <c r="D45" s="80">
        <v>607</v>
      </c>
      <c r="E45" s="45">
        <v>589</v>
      </c>
      <c r="F45" s="45">
        <v>582</v>
      </c>
      <c r="G45" s="45">
        <v>571</v>
      </c>
      <c r="H45" s="45">
        <v>559</v>
      </c>
      <c r="I45" s="81">
        <v>555</v>
      </c>
      <c r="J45" s="77"/>
      <c r="K45" s="78">
        <f t="shared" si="14"/>
        <v>303.5</v>
      </c>
      <c r="L45" s="42">
        <f t="shared" si="15"/>
        <v>294.5</v>
      </c>
      <c r="M45" s="42">
        <f t="shared" si="16"/>
        <v>291</v>
      </c>
      <c r="N45" s="42">
        <f t="shared" si="17"/>
        <v>285.5</v>
      </c>
      <c r="O45" s="79">
        <f t="shared" si="18"/>
        <v>279.5</v>
      </c>
      <c r="P45" s="77"/>
      <c r="Q45" s="41">
        <f t="shared" si="19"/>
        <v>1454</v>
      </c>
      <c r="R45" s="77"/>
      <c r="S45" s="41">
        <f t="shared" si="20"/>
        <v>46627</v>
      </c>
    </row>
    <row r="46" spans="1:19" ht="12.75">
      <c r="A46" s="77" t="s">
        <v>23</v>
      </c>
      <c r="B46" s="43">
        <v>47811</v>
      </c>
      <c r="C46" s="77"/>
      <c r="D46" s="80">
        <v>736</v>
      </c>
      <c r="E46" s="45">
        <v>723</v>
      </c>
      <c r="F46" s="45">
        <v>720</v>
      </c>
      <c r="G46" s="45">
        <v>720</v>
      </c>
      <c r="H46" s="45">
        <v>718</v>
      </c>
      <c r="I46" s="81">
        <v>719</v>
      </c>
      <c r="J46" s="77"/>
      <c r="K46" s="78">
        <f t="shared" si="14"/>
        <v>368</v>
      </c>
      <c r="L46" s="42">
        <f t="shared" si="15"/>
        <v>361.5</v>
      </c>
      <c r="M46" s="42">
        <f t="shared" si="16"/>
        <v>360</v>
      </c>
      <c r="N46" s="42">
        <f t="shared" si="17"/>
        <v>360</v>
      </c>
      <c r="O46" s="79">
        <f t="shared" si="18"/>
        <v>359</v>
      </c>
      <c r="P46" s="77"/>
      <c r="Q46" s="41">
        <f t="shared" si="19"/>
        <v>1808.5</v>
      </c>
      <c r="R46" s="77"/>
      <c r="S46" s="41">
        <f t="shared" si="20"/>
        <v>49619.5</v>
      </c>
    </row>
    <row r="47" spans="1:19" s="3" customFormat="1" ht="12.75">
      <c r="A47" s="3" t="s">
        <v>5</v>
      </c>
      <c r="B47" s="35">
        <v>535563</v>
      </c>
      <c r="C47" s="2"/>
      <c r="D47" s="36">
        <v>10452</v>
      </c>
      <c r="E47" s="37">
        <v>10115</v>
      </c>
      <c r="F47" s="37">
        <v>9898</v>
      </c>
      <c r="G47" s="37">
        <v>9837</v>
      </c>
      <c r="H47" s="37">
        <v>9743</v>
      </c>
      <c r="I47" s="38">
        <v>9719</v>
      </c>
      <c r="K47" s="24">
        <f t="shared" si="14"/>
        <v>5226</v>
      </c>
      <c r="L47" s="25">
        <f t="shared" si="15"/>
        <v>5057.5</v>
      </c>
      <c r="M47" s="25">
        <f t="shared" si="16"/>
        <v>4949</v>
      </c>
      <c r="N47" s="25">
        <f t="shared" si="17"/>
        <v>4918.5</v>
      </c>
      <c r="O47" s="26">
        <f t="shared" si="18"/>
        <v>4871.5</v>
      </c>
      <c r="Q47" s="33">
        <f t="shared" si="19"/>
        <v>25022.5</v>
      </c>
      <c r="S47" s="33">
        <f t="shared" si="20"/>
        <v>560585.5</v>
      </c>
    </row>
    <row r="53" spans="1:19" s="19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9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27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3" customFormat="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110" ht="12.75" customHeight="1"/>
    <row r="111" spans="1:19" s="27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3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</sheetData>
  <mergeCells count="9">
    <mergeCell ref="D34:I34"/>
    <mergeCell ref="K34:O34"/>
    <mergeCell ref="A1:I1"/>
    <mergeCell ref="A17:G17"/>
    <mergeCell ref="A33:F33"/>
    <mergeCell ref="K2:O2"/>
    <mergeCell ref="D2:I2"/>
    <mergeCell ref="D18:I18"/>
    <mergeCell ref="K18:O18"/>
  </mergeCells>
  <printOptions horizontalCentered="1"/>
  <pageMargins left="0.31496062992125984" right="0.35433070866141736" top="0.7480314960629921" bottom="0.31496062992125984" header="0.5118110236220472" footer="0.31496062992125984"/>
  <pageSetup horizontalDpi="600" verticalDpi="600" orientation="landscape" paperSize="9" scale="70" r:id="rId1"/>
  <headerFooter alignWithMargins="0">
    <oddHeader>&amp;C&amp;"Arial,Bold"&amp;12Manual Addition of Concealed Households to Chelmer Total Dwellings</oddHeader>
  </headerFooter>
  <rowBreaks count="2" manualBreakCount="2">
    <brk id="16" max="18" man="1"/>
    <brk id="32" max="18" man="1"/>
  </rowBreaks>
  <colBreaks count="1" manualBreakCount="1">
    <brk id="20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 Confederation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2006-12-20T13:06:30Z</cp:lastPrinted>
  <dcterms:created xsi:type="dcterms:W3CDTF">2006-12-15T09:34:47Z</dcterms:created>
  <dcterms:modified xsi:type="dcterms:W3CDTF">2006-12-20T13:06:42Z</dcterms:modified>
  <cp:category/>
  <cp:version/>
  <cp:contentType/>
  <cp:contentStatus/>
</cp:coreProperties>
</file>